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Questa_cartella_di_lavoro" defaultThemeVersion="124226"/>
  <bookViews>
    <workbookView showSheetTabs="0" xWindow="0" yWindow="132" windowWidth="9420" windowHeight="4500"/>
  </bookViews>
  <sheets>
    <sheet name="MENU" sheetId="11" r:id="rId1"/>
    <sheet name="CANNA RIGATA" sheetId="5" r:id="rId2"/>
    <sheet name="CANNA LISCIA" sheetId="9" r:id="rId3"/>
    <sheet name="AUTORE" sheetId="8" r:id="rId4"/>
  </sheets>
  <definedNames>
    <definedName name="_xlnm.Print_Area" localSheetId="2">'CANNA LISCIA'!$A$1:$BF$33</definedName>
    <definedName name="_xlnm.Print_Area" localSheetId="1">'CANNA RIGATA'!$A$1:$AH$39</definedName>
  </definedNames>
  <calcPr calcId="145621"/>
</workbook>
</file>

<file path=xl/calcChain.xml><?xml version="1.0" encoding="utf-8"?>
<calcChain xmlns="http://schemas.openxmlformats.org/spreadsheetml/2006/main">
  <c r="T36" i="5" l="1"/>
  <c r="T34" i="5"/>
  <c r="AQ21" i="9" l="1"/>
  <c r="AQ19" i="9"/>
  <c r="AX15" i="9" l="1"/>
  <c r="AB15" i="5"/>
  <c r="AO12" i="9" l="1"/>
  <c r="I12" i="9"/>
  <c r="Q14" i="9" l="1"/>
  <c r="AH12" i="9"/>
  <c r="C14" i="9"/>
  <c r="D12" i="9"/>
  <c r="Z12" i="9"/>
  <c r="R12" i="9"/>
  <c r="D12" i="5"/>
  <c r="K14" i="5"/>
  <c r="L12" i="5"/>
  <c r="T12" i="5"/>
  <c r="I18" i="5" l="1"/>
  <c r="I18" i="9"/>
  <c r="T18" i="5" l="1"/>
  <c r="I36" i="5" s="1"/>
  <c r="I28" i="5"/>
  <c r="I26" i="5"/>
  <c r="I24" i="5"/>
  <c r="I22" i="5"/>
  <c r="I34" i="5" s="1"/>
  <c r="AD24" i="5"/>
  <c r="AD28" i="5"/>
  <c r="T26" i="5"/>
  <c r="AD30" i="5"/>
  <c r="AD26" i="5"/>
  <c r="T22" i="5"/>
  <c r="I20" i="5"/>
  <c r="T20" i="5"/>
  <c r="T24" i="5"/>
  <c r="V28" i="5"/>
  <c r="V28" i="9"/>
  <c r="AA28" i="9"/>
  <c r="AJ28" i="9"/>
  <c r="AG28" i="9"/>
  <c r="AD28" i="9"/>
  <c r="AS28" i="9"/>
  <c r="AM28" i="9"/>
  <c r="AP28" i="9"/>
  <c r="T24" i="9"/>
  <c r="T20" i="9"/>
  <c r="T18" i="9"/>
  <c r="AF21" i="9" s="1"/>
  <c r="I28" i="9"/>
  <c r="I26" i="9"/>
  <c r="I22" i="9"/>
  <c r="AF19" i="9" s="1"/>
  <c r="T22" i="9"/>
  <c r="I24" i="9"/>
  <c r="I20" i="9"/>
  <c r="T26" i="9"/>
  <c r="AD32" i="5" l="1"/>
  <c r="AV28" i="9"/>
</calcChain>
</file>

<file path=xl/comments1.xml><?xml version="1.0" encoding="utf-8"?>
<comments xmlns="http://schemas.openxmlformats.org/spreadsheetml/2006/main">
  <authors>
    <author>0102</author>
    <author>nravida</author>
  </authors>
  <commentList>
    <comment ref="L9" authorId="0">
      <text>
        <r>
          <rPr>
            <b/>
            <sz val="8"/>
            <color indexed="81"/>
            <rFont val="Tahoma"/>
            <family val="2"/>
          </rPr>
          <t xml:space="preserve">ATTENZIONE
</t>
        </r>
        <r>
          <rPr>
            <sz val="8"/>
            <color indexed="81"/>
            <rFont val="Tahoma"/>
            <family val="2"/>
          </rPr>
          <t>Usare la virgola, non il punto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 xml:space="preserve">CAMPO PERSONALIZZABILE
</t>
        </r>
        <r>
          <rPr>
            <sz val="8"/>
            <color indexed="81"/>
            <rFont val="Tahoma"/>
            <family val="2"/>
          </rPr>
          <t>Inserire il numero di cartucce desiderato</t>
        </r>
      </text>
    </comment>
    <comment ref="N34" authorId="1">
      <text>
        <r>
          <rPr>
            <sz val="8"/>
            <color indexed="81"/>
            <rFont val="Tahoma"/>
            <family val="2"/>
          </rPr>
          <t>Inserire il prezzo di 25 cartucce commerciali con caratteristiche simili alle ricaricate</t>
        </r>
      </text>
    </comment>
    <comment ref="N36" authorId="1">
      <text>
        <r>
          <rPr>
            <sz val="8"/>
            <color indexed="81"/>
            <rFont val="Tahoma"/>
            <family val="2"/>
          </rPr>
          <t>Inserire il prezzo di 200 cartucce commerciali con caratteristiche simili alle ricaricate</t>
        </r>
      </text>
    </comment>
  </commentList>
</comments>
</file>

<file path=xl/comments2.xml><?xml version="1.0" encoding="utf-8"?>
<comments xmlns="http://schemas.openxmlformats.org/spreadsheetml/2006/main">
  <authors>
    <author>nravida</author>
    <author>0102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 xml:space="preserve">ATTENZIONE
</t>
        </r>
        <r>
          <rPr>
            <sz val="8"/>
            <color indexed="81"/>
            <rFont val="Tahoma"/>
            <family val="2"/>
          </rPr>
          <t>Usare la virgola, non il punto</t>
        </r>
      </text>
    </comment>
    <comment ref="R9" authorId="1">
      <text>
        <r>
          <rPr>
            <b/>
            <sz val="8"/>
            <color indexed="81"/>
            <rFont val="Tahoma"/>
            <family val="2"/>
          </rPr>
          <t xml:space="preserve">ATTENZIONE
</t>
        </r>
        <r>
          <rPr>
            <sz val="8"/>
            <color indexed="81"/>
            <rFont val="Tahoma"/>
            <family val="2"/>
          </rPr>
          <t>Usare la virgola, non il punto</t>
        </r>
      </text>
    </comment>
    <comment ref="AK19" authorId="0">
      <text>
        <r>
          <rPr>
            <sz val="8"/>
            <color indexed="81"/>
            <rFont val="Tahoma"/>
            <family val="2"/>
          </rPr>
          <t>Inserire il prezzo di 25 cartucce commerciali con caratteristiche simili alle ricaricate</t>
        </r>
      </text>
    </comment>
    <comment ref="AK21" authorId="0">
      <text>
        <r>
          <rPr>
            <sz val="8"/>
            <color indexed="81"/>
            <rFont val="Tahoma"/>
            <family val="2"/>
          </rPr>
          <t>Inserire il prezzo di 250 cartucce commerciali con caratteristiche simili alle ricaricate</t>
        </r>
      </text>
    </comment>
    <comment ref="O28" authorId="1">
      <text>
        <r>
          <rPr>
            <b/>
            <sz val="8"/>
            <color indexed="81"/>
            <rFont val="Tahoma"/>
            <family val="2"/>
          </rPr>
          <t xml:space="preserve">CAMPO PERSONALIZZABILE
</t>
        </r>
        <r>
          <rPr>
            <sz val="8"/>
            <color indexed="81"/>
            <rFont val="Tahoma"/>
            <family val="2"/>
          </rPr>
          <t>Inserire il numero di cartucce desiderato</t>
        </r>
      </text>
    </comment>
  </commentList>
</comments>
</file>

<file path=xl/sharedStrings.xml><?xml version="1.0" encoding="utf-8"?>
<sst xmlns="http://schemas.openxmlformats.org/spreadsheetml/2006/main" count="95" uniqueCount="46">
  <si>
    <r>
      <t>e-mail:</t>
    </r>
    <r>
      <rPr>
        <sz val="12"/>
        <rFont val="Arial"/>
        <family val="2"/>
      </rPr>
      <t xml:space="preserve"> nicolaravida@gmail.com</t>
    </r>
  </si>
  <si>
    <t>Prezzo</t>
  </si>
  <si>
    <t>Quantità</t>
  </si>
  <si>
    <t>per bossolo</t>
  </si>
  <si>
    <t>N. di riutilizzi</t>
  </si>
  <si>
    <t>1 Cartuccia</t>
  </si>
  <si>
    <t>10 Cartucce</t>
  </si>
  <si>
    <t>100 Cartucce</t>
  </si>
  <si>
    <t>150 Cartucce</t>
  </si>
  <si>
    <t>300 Cartucce</t>
  </si>
  <si>
    <t>50 Cartucce</t>
  </si>
  <si>
    <t>25 Cartucce</t>
  </si>
  <si>
    <t>500 Cartucce</t>
  </si>
  <si>
    <t>1000 Cartucce</t>
  </si>
  <si>
    <t>5000 Cartucce</t>
  </si>
  <si>
    <t>Prezzo al Kg</t>
  </si>
  <si>
    <t>PALLE</t>
  </si>
  <si>
    <t>POLVERE</t>
  </si>
  <si>
    <t>INNESCHI</t>
  </si>
  <si>
    <t>BOSSOLI</t>
  </si>
  <si>
    <t>COSTI</t>
  </si>
  <si>
    <t>BORRE</t>
  </si>
  <si>
    <r>
      <t xml:space="preserve">Copyleft </t>
    </r>
    <r>
      <rPr>
        <sz val="24"/>
        <rFont val="Arial"/>
        <family val="2"/>
      </rPr>
      <t>;-)  Nicola Ravidà 2012 - 2021</t>
    </r>
  </si>
  <si>
    <r>
      <t xml:space="preserve">Dose in </t>
    </r>
    <r>
      <rPr>
        <b/>
        <u/>
        <sz val="11"/>
        <color rgb="FFFFFF00"/>
        <rFont val="Calibri"/>
        <family val="2"/>
      </rPr>
      <t>Grammi</t>
    </r>
  </si>
  <si>
    <t>PALLA UNICA</t>
  </si>
  <si>
    <t>DISCHETTI</t>
  </si>
  <si>
    <t>250 Cartucce</t>
  </si>
  <si>
    <t>RISPARMIO</t>
  </si>
  <si>
    <t>COMPARAZIONE</t>
  </si>
  <si>
    <t>INCIDENZA DELLE COMPONENTI</t>
  </si>
  <si>
    <t>QUANTITA'</t>
  </si>
  <si>
    <t>RICARICATE</t>
  </si>
  <si>
    <t>COMMERCIALI</t>
  </si>
  <si>
    <t>Polvere</t>
  </si>
  <si>
    <t>Inneschi</t>
  </si>
  <si>
    <t>Borre</t>
  </si>
  <si>
    <t>Dischetti</t>
  </si>
  <si>
    <t>Bossoli</t>
  </si>
  <si>
    <t>Palle</t>
  </si>
  <si>
    <t>200 Cartucce</t>
  </si>
  <si>
    <t xml:space="preserve"> Cartucce</t>
  </si>
  <si>
    <t>PALLINI</t>
  </si>
  <si>
    <t>Pallini</t>
  </si>
  <si>
    <t>Totale</t>
  </si>
  <si>
    <t>20 Cartucce</t>
  </si>
  <si>
    <r>
      <t xml:space="preserve">Dose in </t>
    </r>
    <r>
      <rPr>
        <b/>
        <sz val="11"/>
        <rFont val="Calibri"/>
        <family val="2"/>
        <scheme val="minor"/>
      </rPr>
      <t>Grani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</si>
</sst>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€&quot;\ #,##0.00"/>
    <numFmt numFmtId="165" formatCode="&quot;€&quot;\ #,##0.0000"/>
    <numFmt numFmtId="166" formatCode="&quot;€&quot;\ #,##0"/>
    <numFmt numFmtId="167" formatCode="0.0000"/>
    <numFmt numFmtId="168" formatCode="0.0"/>
    <numFmt numFmtId="169" formatCode="#,##0.0"/>
    <numFmt numFmtId="170" formatCode="&quot;€&quot;\ #,##0.000"/>
    <numFmt numFmtId="171" formatCode="0.0%"/>
  </numFmts>
  <fonts count="43" x14ac:knownFonts="1">
    <font>
      <sz val="10"/>
      <name val="Arial"/>
    </font>
    <font>
      <sz val="8"/>
      <name val="Arial"/>
      <family val="2"/>
    </font>
    <font>
      <b/>
      <sz val="8"/>
      <color indexed="81"/>
      <name val="Tahoma"/>
      <family val="2"/>
    </font>
    <font>
      <sz val="24"/>
      <name val="Arial"/>
      <family val="2"/>
    </font>
    <font>
      <u/>
      <sz val="10"/>
      <color indexed="12"/>
      <name val="Arial"/>
      <family val="2"/>
    </font>
    <font>
      <i/>
      <sz val="2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8"/>
      <color rgb="FF00B0F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u/>
      <sz val="11"/>
      <color rgb="FFFFFF00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/>
      <top/>
      <bottom/>
      <diagonal/>
    </border>
    <border>
      <left style="medium">
        <color indexed="63"/>
      </left>
      <right/>
      <top/>
      <bottom style="medium">
        <color theme="1"/>
      </bottom>
      <diagonal/>
    </border>
    <border>
      <left/>
      <right style="medium">
        <color indexed="63"/>
      </right>
      <top/>
      <bottom style="medium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80">
    <xf numFmtId="0" fontId="0" fillId="0" borderId="0" xfId="0"/>
    <xf numFmtId="0" fontId="0" fillId="0" borderId="0" xfId="0" applyAlignment="1"/>
    <xf numFmtId="0" fontId="4" fillId="0" borderId="0" xfId="1" applyAlignment="1" applyProtection="1"/>
    <xf numFmtId="0" fontId="10" fillId="2" borderId="0" xfId="0" applyFont="1" applyFill="1" applyBorder="1" applyProtection="1"/>
    <xf numFmtId="0" fontId="11" fillId="2" borderId="0" xfId="0" applyFont="1" applyFill="1" applyBorder="1" applyProtection="1"/>
    <xf numFmtId="0" fontId="11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4" borderId="0" xfId="0" applyFill="1"/>
    <xf numFmtId="0" fontId="13" fillId="4" borderId="0" xfId="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0" xfId="0" applyFont="1" applyFill="1" applyBorder="1"/>
    <xf numFmtId="0" fontId="14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3" fillId="4" borderId="0" xfId="0" applyFont="1" applyFill="1" applyBorder="1" applyAlignment="1"/>
    <xf numFmtId="166" fontId="13" fillId="4" borderId="0" xfId="0" applyNumberFormat="1" applyFont="1" applyFill="1" applyBorder="1" applyAlignment="1"/>
    <xf numFmtId="0" fontId="16" fillId="4" borderId="0" xfId="0" applyFont="1" applyFill="1" applyBorder="1" applyAlignment="1"/>
    <xf numFmtId="166" fontId="17" fillId="4" borderId="0" xfId="0" applyNumberFormat="1" applyFont="1" applyFill="1" applyBorder="1" applyAlignment="1"/>
    <xf numFmtId="0" fontId="18" fillId="4" borderId="0" xfId="0" applyFont="1" applyFill="1" applyBorder="1" applyAlignment="1">
      <alignment horizontal="left"/>
    </xf>
    <xf numFmtId="0" fontId="19" fillId="4" borderId="0" xfId="0" applyFont="1" applyFill="1" applyBorder="1"/>
    <xf numFmtId="0" fontId="13" fillId="4" borderId="0" xfId="0" applyFont="1" applyFill="1" applyBorder="1" applyAlignment="1">
      <alignment horizontal="left"/>
    </xf>
    <xf numFmtId="167" fontId="18" fillId="4" borderId="0" xfId="0" applyNumberFormat="1" applyFont="1" applyFill="1" applyBorder="1" applyAlignment="1"/>
    <xf numFmtId="166" fontId="17" fillId="4" borderId="0" xfId="0" applyNumberFormat="1" applyFont="1" applyFill="1" applyBorder="1" applyAlignment="1">
      <alignment horizontal="center"/>
    </xf>
    <xf numFmtId="167" fontId="18" fillId="4" borderId="0" xfId="0" applyNumberFormat="1" applyFont="1" applyFill="1" applyBorder="1" applyAlignment="1">
      <alignment horizontal="center"/>
    </xf>
    <xf numFmtId="166" fontId="17" fillId="4" borderId="0" xfId="0" applyNumberFormat="1" applyFont="1" applyFill="1" applyBorder="1" applyAlignment="1">
      <alignment horizontal="left"/>
    </xf>
    <xf numFmtId="0" fontId="20" fillId="4" borderId="0" xfId="0" applyFont="1" applyFill="1" applyAlignment="1">
      <alignment vertical="center"/>
    </xf>
    <xf numFmtId="0" fontId="20" fillId="4" borderId="0" xfId="0" applyFont="1" applyFill="1" applyBorder="1" applyAlignment="1">
      <alignment vertical="top"/>
    </xf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/>
    <xf numFmtId="0" fontId="12" fillId="3" borderId="0" xfId="0" applyFont="1" applyFill="1" applyBorder="1" applyAlignment="1" applyProtection="1"/>
    <xf numFmtId="0" fontId="16" fillId="3" borderId="2" xfId="0" applyFont="1" applyFill="1" applyBorder="1" applyAlignment="1"/>
    <xf numFmtId="0" fontId="10" fillId="3" borderId="0" xfId="0" applyFont="1" applyFill="1" applyBorder="1" applyProtection="1"/>
    <xf numFmtId="0" fontId="18" fillId="3" borderId="2" xfId="0" applyFont="1" applyFill="1" applyBorder="1" applyAlignment="1">
      <alignment horizontal="left"/>
    </xf>
    <xf numFmtId="0" fontId="12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left"/>
    </xf>
    <xf numFmtId="165" fontId="11" fillId="3" borderId="0" xfId="0" applyNumberFormat="1" applyFont="1" applyFill="1" applyBorder="1" applyAlignment="1" applyProtection="1"/>
    <xf numFmtId="166" fontId="12" fillId="3" borderId="0" xfId="0" applyNumberFormat="1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top"/>
    </xf>
    <xf numFmtId="0" fontId="0" fillId="3" borderId="7" xfId="0" applyFill="1" applyBorder="1"/>
    <xf numFmtId="0" fontId="0" fillId="3" borderId="8" xfId="0" applyFill="1" applyBorder="1"/>
    <xf numFmtId="0" fontId="10" fillId="3" borderId="0" xfId="0" applyFont="1" applyFill="1" applyBorder="1" applyAlignment="1" applyProtection="1"/>
    <xf numFmtId="0" fontId="21" fillId="3" borderId="0" xfId="0" applyFont="1" applyFill="1" applyBorder="1" applyAlignment="1" applyProtection="1"/>
    <xf numFmtId="0" fontId="21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/>
    </xf>
    <xf numFmtId="166" fontId="21" fillId="3" borderId="0" xfId="0" applyNumberFormat="1" applyFont="1" applyFill="1" applyBorder="1" applyAlignment="1" applyProtection="1">
      <alignment vertical="center" wrapText="1"/>
    </xf>
    <xf numFmtId="0" fontId="22" fillId="2" borderId="0" xfId="0" applyFont="1" applyFill="1" applyBorder="1" applyProtection="1"/>
    <xf numFmtId="0" fontId="11" fillId="3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/>
    <xf numFmtId="0" fontId="10" fillId="2" borderId="9" xfId="0" applyFont="1" applyFill="1" applyBorder="1" applyProtection="1"/>
    <xf numFmtId="0" fontId="10" fillId="2" borderId="10" xfId="0" applyFont="1" applyFill="1" applyBorder="1" applyProtection="1"/>
    <xf numFmtId="0" fontId="22" fillId="2" borderId="9" xfId="0" applyFont="1" applyFill="1" applyBorder="1" applyProtection="1"/>
    <xf numFmtId="0" fontId="10" fillId="2" borderId="11" xfId="0" applyFont="1" applyFill="1" applyBorder="1" applyProtection="1"/>
    <xf numFmtId="0" fontId="10" fillId="2" borderId="12" xfId="0" applyFont="1" applyFill="1" applyBorder="1" applyProtection="1"/>
    <xf numFmtId="0" fontId="10" fillId="2" borderId="13" xfId="0" applyFont="1" applyFill="1" applyBorder="1" applyProtection="1"/>
    <xf numFmtId="0" fontId="23" fillId="3" borderId="0" xfId="0" applyFont="1" applyFill="1" applyBorder="1" applyAlignment="1" applyProtection="1">
      <alignment vertical="center"/>
    </xf>
    <xf numFmtId="0" fontId="22" fillId="3" borderId="0" xfId="0" applyFont="1" applyFill="1" applyBorder="1" applyProtection="1"/>
    <xf numFmtId="0" fontId="24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/>
    <xf numFmtId="0" fontId="22" fillId="3" borderId="0" xfId="0" applyFont="1" applyFill="1" applyBorder="1" applyAlignment="1" applyProtection="1"/>
    <xf numFmtId="0" fontId="23" fillId="3" borderId="0" xfId="0" applyFont="1" applyFill="1" applyBorder="1" applyAlignment="1" applyProtection="1"/>
    <xf numFmtId="0" fontId="22" fillId="2" borderId="14" xfId="0" applyFont="1" applyFill="1" applyBorder="1" applyProtection="1"/>
    <xf numFmtId="0" fontId="22" fillId="2" borderId="15" xfId="0" applyFont="1" applyFill="1" applyBorder="1" applyProtection="1"/>
    <xf numFmtId="0" fontId="22" fillId="2" borderId="16" xfId="0" applyFont="1" applyFill="1" applyBorder="1" applyProtection="1"/>
    <xf numFmtId="0" fontId="22" fillId="2" borderId="10" xfId="0" applyFont="1" applyFill="1" applyBorder="1" applyProtection="1"/>
    <xf numFmtId="0" fontId="11" fillId="2" borderId="9" xfId="0" applyFont="1" applyFill="1" applyBorder="1" applyProtection="1"/>
    <xf numFmtId="0" fontId="11" fillId="2" borderId="10" xfId="0" applyFont="1" applyFill="1" applyBorder="1" applyProtection="1"/>
    <xf numFmtId="0" fontId="11" fillId="2" borderId="11" xfId="0" applyFont="1" applyFill="1" applyBorder="1" applyProtection="1"/>
    <xf numFmtId="0" fontId="11" fillId="2" borderId="12" xfId="0" applyFont="1" applyFill="1" applyBorder="1" applyProtection="1"/>
    <xf numFmtId="0" fontId="11" fillId="2" borderId="13" xfId="0" applyFont="1" applyFill="1" applyBorder="1" applyProtection="1"/>
    <xf numFmtId="167" fontId="12" fillId="2" borderId="12" xfId="0" applyNumberFormat="1" applyFont="1" applyFill="1" applyBorder="1" applyAlignment="1" applyProtection="1">
      <alignment horizontal="center"/>
    </xf>
    <xf numFmtId="0" fontId="11" fillId="3" borderId="10" xfId="0" applyFont="1" applyFill="1" applyBorder="1" applyProtection="1"/>
    <xf numFmtId="0" fontId="12" fillId="3" borderId="9" xfId="0" applyFont="1" applyFill="1" applyBorder="1" applyAlignment="1" applyProtection="1"/>
    <xf numFmtId="0" fontId="11" fillId="3" borderId="10" xfId="0" applyFont="1" applyFill="1" applyBorder="1" applyAlignment="1" applyProtection="1"/>
    <xf numFmtId="0" fontId="11" fillId="3" borderId="9" xfId="0" applyFont="1" applyFill="1" applyBorder="1" applyAlignment="1" applyProtection="1"/>
    <xf numFmtId="0" fontId="11" fillId="3" borderId="9" xfId="0" applyFont="1" applyFill="1" applyBorder="1" applyProtection="1"/>
    <xf numFmtId="0" fontId="10" fillId="5" borderId="0" xfId="0" applyFont="1" applyFill="1" applyBorder="1" applyProtection="1"/>
    <xf numFmtId="0" fontId="0" fillId="4" borderId="3" xfId="0" applyFill="1" applyBorder="1"/>
    <xf numFmtId="0" fontId="26" fillId="3" borderId="0" xfId="0" applyFont="1" applyFill="1"/>
    <xf numFmtId="0" fontId="26" fillId="3" borderId="0" xfId="0" applyFont="1" applyFill="1" applyBorder="1" applyProtection="1"/>
    <xf numFmtId="0" fontId="26" fillId="3" borderId="4" xfId="0" applyFont="1" applyFill="1" applyBorder="1" applyProtection="1"/>
    <xf numFmtId="0" fontId="26" fillId="3" borderId="5" xfId="0" applyFont="1" applyFill="1" applyBorder="1"/>
    <xf numFmtId="0" fontId="22" fillId="3" borderId="0" xfId="0" applyFont="1" applyFill="1"/>
    <xf numFmtId="0" fontId="27" fillId="3" borderId="2" xfId="0" applyFont="1" applyFill="1" applyBorder="1" applyAlignment="1">
      <alignment vertical="center"/>
    </xf>
    <xf numFmtId="0" fontId="27" fillId="3" borderId="2" xfId="0" applyFont="1" applyFill="1" applyBorder="1" applyAlignment="1"/>
    <xf numFmtId="0" fontId="22" fillId="3" borderId="0" xfId="0" applyFont="1" applyFill="1" applyBorder="1"/>
    <xf numFmtId="0" fontId="22" fillId="5" borderId="0" xfId="0" applyFont="1" applyFill="1" applyBorder="1" applyProtection="1"/>
    <xf numFmtId="0" fontId="28" fillId="3" borderId="0" xfId="0" applyFont="1" applyFill="1" applyBorder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22" fillId="5" borderId="17" xfId="0" applyFont="1" applyFill="1" applyBorder="1" applyProtection="1"/>
    <xf numFmtId="0" fontId="22" fillId="5" borderId="18" xfId="0" applyFont="1" applyFill="1" applyBorder="1" applyProtection="1"/>
    <xf numFmtId="0" fontId="10" fillId="5" borderId="17" xfId="0" applyFont="1" applyFill="1" applyBorder="1" applyProtection="1"/>
    <xf numFmtId="0" fontId="10" fillId="5" borderId="18" xfId="0" applyFont="1" applyFill="1" applyBorder="1" applyProtection="1"/>
    <xf numFmtId="0" fontId="10" fillId="5" borderId="19" xfId="0" applyFont="1" applyFill="1" applyBorder="1" applyProtection="1"/>
    <xf numFmtId="0" fontId="10" fillId="5" borderId="20" xfId="0" applyFont="1" applyFill="1" applyBorder="1" applyProtection="1"/>
    <xf numFmtId="0" fontId="10" fillId="5" borderId="21" xfId="0" applyFont="1" applyFill="1" applyBorder="1" applyProtection="1"/>
    <xf numFmtId="167" fontId="21" fillId="5" borderId="20" xfId="0" applyNumberFormat="1" applyFont="1" applyFill="1" applyBorder="1" applyAlignment="1" applyProtection="1">
      <alignment horizontal="center"/>
    </xf>
    <xf numFmtId="166" fontId="21" fillId="3" borderId="0" xfId="0" applyNumberFormat="1" applyFont="1" applyFill="1" applyBorder="1" applyAlignment="1" applyProtection="1">
      <alignment wrapText="1"/>
    </xf>
    <xf numFmtId="0" fontId="13" fillId="4" borderId="8" xfId="0" applyFont="1" applyFill="1" applyBorder="1"/>
    <xf numFmtId="0" fontId="13" fillId="3" borderId="22" xfId="0" applyFont="1" applyFill="1" applyBorder="1"/>
    <xf numFmtId="0" fontId="13" fillId="3" borderId="23" xfId="0" applyFont="1" applyFill="1" applyBorder="1" applyProtection="1"/>
    <xf numFmtId="0" fontId="13" fillId="3" borderId="24" xfId="0" applyFont="1" applyFill="1" applyBorder="1"/>
    <xf numFmtId="0" fontId="22" fillId="3" borderId="7" xfId="0" applyFont="1" applyFill="1" applyBorder="1"/>
    <xf numFmtId="0" fontId="27" fillId="3" borderId="8" xfId="0" applyFont="1" applyFill="1" applyBorder="1" applyAlignment="1">
      <alignment vertical="center"/>
    </xf>
    <xf numFmtId="0" fontId="27" fillId="3" borderId="8" xfId="0" applyFont="1" applyFill="1" applyBorder="1" applyAlignment="1"/>
    <xf numFmtId="0" fontId="11" fillId="3" borderId="7" xfId="0" applyFont="1" applyFill="1" applyBorder="1"/>
    <xf numFmtId="0" fontId="16" fillId="3" borderId="8" xfId="0" applyFont="1" applyFill="1" applyBorder="1" applyAlignment="1"/>
    <xf numFmtId="0" fontId="20" fillId="3" borderId="8" xfId="0" applyFont="1" applyFill="1" applyBorder="1" applyAlignment="1">
      <alignment vertical="center"/>
    </xf>
    <xf numFmtId="0" fontId="13" fillId="3" borderId="8" xfId="0" applyFont="1" applyFill="1" applyBorder="1"/>
    <xf numFmtId="0" fontId="13" fillId="3" borderId="27" xfId="0" applyFont="1" applyFill="1" applyBorder="1"/>
    <xf numFmtId="0" fontId="0" fillId="3" borderId="29" xfId="0" applyFill="1" applyBorder="1"/>
    <xf numFmtId="0" fontId="0" fillId="3" borderId="3" xfId="0" applyFill="1" applyBorder="1"/>
    <xf numFmtId="0" fontId="0" fillId="3" borderId="30" xfId="0" applyFill="1" applyBorder="1"/>
    <xf numFmtId="0" fontId="0" fillId="4" borderId="0" xfId="0" applyFill="1" applyBorder="1"/>
    <xf numFmtId="0" fontId="0" fillId="4" borderId="6" xfId="0" applyFill="1" applyBorder="1"/>
    <xf numFmtId="0" fontId="29" fillId="3" borderId="0" xfId="0" applyFont="1" applyFill="1" applyBorder="1" applyAlignment="1" applyProtection="1"/>
    <xf numFmtId="0" fontId="9" fillId="5" borderId="21" xfId="0" applyFont="1" applyFill="1" applyBorder="1" applyAlignment="1" applyProtection="1">
      <alignment horizontal="center" vertical="top"/>
    </xf>
    <xf numFmtId="0" fontId="22" fillId="5" borderId="32" xfId="0" applyFont="1" applyFill="1" applyBorder="1" applyProtection="1"/>
    <xf numFmtId="0" fontId="10" fillId="5" borderId="42" xfId="0" applyFont="1" applyFill="1" applyBorder="1" applyProtection="1"/>
    <xf numFmtId="0" fontId="22" fillId="5" borderId="42" xfId="0" applyFont="1" applyFill="1" applyBorder="1" applyProtection="1"/>
    <xf numFmtId="166" fontId="9" fillId="5" borderId="0" xfId="0" applyNumberFormat="1" applyFont="1" applyFill="1" applyBorder="1" applyAlignment="1" applyProtection="1">
      <alignment horizontal="center"/>
    </xf>
    <xf numFmtId="166" fontId="9" fillId="5" borderId="18" xfId="0" applyNumberFormat="1" applyFont="1" applyFill="1" applyBorder="1" applyAlignment="1" applyProtection="1">
      <alignment horizontal="center"/>
    </xf>
    <xf numFmtId="0" fontId="9" fillId="5" borderId="20" xfId="0" applyFont="1" applyFill="1" applyBorder="1" applyAlignment="1" applyProtection="1">
      <alignment horizontal="center" vertical="top"/>
    </xf>
    <xf numFmtId="2" fontId="10" fillId="3" borderId="0" xfId="0" applyNumberFormat="1" applyFont="1" applyFill="1" applyBorder="1" applyAlignment="1" applyProtection="1"/>
    <xf numFmtId="2" fontId="10" fillId="3" borderId="0" xfId="0" applyNumberFormat="1" applyFont="1" applyFill="1" applyBorder="1" applyProtection="1"/>
    <xf numFmtId="2" fontId="21" fillId="3" borderId="0" xfId="0" applyNumberFormat="1" applyFont="1" applyFill="1" applyBorder="1" applyAlignment="1" applyProtection="1">
      <alignment vertical="center" wrapText="1"/>
    </xf>
    <xf numFmtId="2" fontId="21" fillId="3" borderId="0" xfId="0" applyNumberFormat="1" applyFont="1" applyFill="1" applyBorder="1" applyAlignment="1" applyProtection="1"/>
    <xf numFmtId="2" fontId="16" fillId="3" borderId="2" xfId="0" applyNumberFormat="1" applyFont="1" applyFill="1" applyBorder="1" applyAlignment="1"/>
    <xf numFmtId="2" fontId="35" fillId="3" borderId="0" xfId="0" applyNumberFormat="1" applyFont="1" applyFill="1" applyBorder="1" applyAlignment="1" applyProtection="1">
      <alignment vertical="center" wrapText="1"/>
    </xf>
    <xf numFmtId="2" fontId="35" fillId="3" borderId="0" xfId="0" applyNumberFormat="1" applyFont="1" applyFill="1" applyBorder="1" applyAlignment="1" applyProtection="1">
      <alignment vertical="top" wrapText="1"/>
    </xf>
    <xf numFmtId="2" fontId="35" fillId="3" borderId="0" xfId="0" applyNumberFormat="1" applyFont="1" applyFill="1" applyBorder="1" applyProtection="1"/>
    <xf numFmtId="2" fontId="35" fillId="3" borderId="0" xfId="0" applyNumberFormat="1" applyFont="1" applyFill="1" applyBorder="1" applyAlignment="1" applyProtection="1">
      <alignment horizontal="center"/>
    </xf>
    <xf numFmtId="2" fontId="10" fillId="3" borderId="0" xfId="0" applyNumberFormat="1" applyFont="1" applyFill="1" applyBorder="1" applyAlignment="1" applyProtection="1">
      <alignment vertical="center" wrapText="1"/>
    </xf>
    <xf numFmtId="2" fontId="35" fillId="3" borderId="0" xfId="0" applyNumberFormat="1" applyFont="1" applyFill="1" applyBorder="1" applyAlignment="1" applyProtection="1"/>
    <xf numFmtId="2" fontId="10" fillId="3" borderId="0" xfId="0" applyNumberFormat="1" applyFont="1" applyFill="1" applyAlignment="1" applyProtection="1">
      <alignment vertical="center" wrapText="1"/>
    </xf>
    <xf numFmtId="2" fontId="35" fillId="3" borderId="0" xfId="0" applyNumberFormat="1" applyFont="1" applyFill="1" applyAlignment="1" applyProtection="1">
      <alignment vertical="center"/>
    </xf>
    <xf numFmtId="2" fontId="10" fillId="3" borderId="0" xfId="0" applyNumberFormat="1" applyFont="1" applyFill="1" applyAlignment="1" applyProtection="1">
      <alignment vertical="center"/>
    </xf>
    <xf numFmtId="2" fontId="13" fillId="3" borderId="2" xfId="0" applyNumberFormat="1" applyFont="1" applyFill="1" applyBorder="1" applyAlignment="1">
      <alignment vertical="center"/>
    </xf>
    <xf numFmtId="2" fontId="20" fillId="3" borderId="2" xfId="0" applyNumberFormat="1" applyFont="1" applyFill="1" applyBorder="1" applyAlignment="1">
      <alignment vertical="center"/>
    </xf>
    <xf numFmtId="2" fontId="10" fillId="3" borderId="0" xfId="0" applyNumberFormat="1" applyFont="1" applyFill="1" applyBorder="1" applyAlignment="1" applyProtection="1">
      <alignment vertical="top"/>
    </xf>
    <xf numFmtId="2" fontId="20" fillId="3" borderId="2" xfId="0" applyNumberFormat="1" applyFont="1" applyFill="1" applyBorder="1" applyAlignment="1">
      <alignment vertical="top"/>
    </xf>
    <xf numFmtId="2" fontId="35" fillId="3" borderId="0" xfId="0" applyNumberFormat="1" applyFont="1" applyFill="1" applyBorder="1" applyAlignment="1" applyProtection="1">
      <alignment vertical="top"/>
    </xf>
    <xf numFmtId="2" fontId="35" fillId="3" borderId="0" xfId="0" applyNumberFormat="1" applyFont="1" applyFill="1" applyAlignment="1"/>
    <xf numFmtId="2" fontId="10" fillId="3" borderId="0" xfId="0" applyNumberFormat="1" applyFont="1" applyFill="1" applyAlignment="1"/>
    <xf numFmtId="2" fontId="11" fillId="3" borderId="0" xfId="0" applyNumberFormat="1" applyFont="1" applyFill="1" applyBorder="1" applyAlignment="1" applyProtection="1"/>
    <xf numFmtId="2" fontId="11" fillId="3" borderId="0" xfId="0" applyNumberFormat="1" applyFont="1" applyFill="1" applyBorder="1" applyProtection="1"/>
    <xf numFmtId="2" fontId="37" fillId="3" borderId="0" xfId="0" applyNumberFormat="1" applyFont="1" applyFill="1" applyBorder="1" applyProtection="1"/>
    <xf numFmtId="2" fontId="37" fillId="3" borderId="0" xfId="0" applyNumberFormat="1" applyFont="1" applyFill="1" applyBorder="1" applyAlignment="1" applyProtection="1">
      <alignment horizontal="center"/>
    </xf>
    <xf numFmtId="2" fontId="12" fillId="3" borderId="0" xfId="0" applyNumberFormat="1" applyFont="1" applyFill="1" applyBorder="1" applyAlignment="1" applyProtection="1"/>
    <xf numFmtId="3" fontId="25" fillId="5" borderId="31" xfId="0" applyNumberFormat="1" applyFont="1" applyFill="1" applyBorder="1" applyAlignment="1" applyProtection="1">
      <alignment vertical="center"/>
    </xf>
    <xf numFmtId="3" fontId="25" fillId="5" borderId="41" xfId="0" applyNumberFormat="1" applyFont="1" applyFill="1" applyBorder="1" applyAlignment="1" applyProtection="1">
      <alignment vertical="center"/>
    </xf>
    <xf numFmtId="3" fontId="25" fillId="5" borderId="32" xfId="0" applyNumberFormat="1" applyFont="1" applyFill="1" applyBorder="1" applyAlignment="1" applyProtection="1">
      <alignment vertical="center"/>
    </xf>
    <xf numFmtId="3" fontId="25" fillId="5" borderId="0" xfId="0" applyNumberFormat="1" applyFont="1" applyFill="1" applyBorder="1" applyAlignment="1" applyProtection="1">
      <alignment vertical="center"/>
    </xf>
    <xf numFmtId="3" fontId="25" fillId="5" borderId="28" xfId="0" applyNumberFormat="1" applyFont="1" applyFill="1" applyBorder="1" applyAlignment="1" applyProtection="1">
      <alignment vertical="center"/>
    </xf>
    <xf numFmtId="3" fontId="38" fillId="5" borderId="0" xfId="0" applyNumberFormat="1" applyFont="1" applyFill="1" applyBorder="1" applyAlignment="1" applyProtection="1">
      <alignment vertical="center"/>
    </xf>
    <xf numFmtId="3" fontId="25" fillId="5" borderId="18" xfId="0" applyNumberFormat="1" applyFont="1" applyFill="1" applyBorder="1" applyAlignment="1" applyProtection="1">
      <alignment vertical="center"/>
    </xf>
    <xf numFmtId="3" fontId="25" fillId="5" borderId="17" xfId="0" applyNumberFormat="1" applyFont="1" applyFill="1" applyBorder="1" applyAlignment="1" applyProtection="1">
      <alignment vertical="center"/>
    </xf>
    <xf numFmtId="3" fontId="29" fillId="5" borderId="0" xfId="0" applyNumberFormat="1" applyFont="1" applyFill="1" applyBorder="1" applyAlignment="1" applyProtection="1">
      <alignment horizontal="left" vertical="center"/>
    </xf>
    <xf numFmtId="3" fontId="29" fillId="5" borderId="0" xfId="0" applyNumberFormat="1" applyFont="1" applyFill="1" applyBorder="1" applyAlignment="1" applyProtection="1">
      <alignment vertical="center"/>
    </xf>
    <xf numFmtId="3" fontId="25" fillId="5" borderId="19" xfId="0" applyNumberFormat="1" applyFont="1" applyFill="1" applyBorder="1" applyAlignment="1" applyProtection="1">
      <alignment vertical="center"/>
    </xf>
    <xf numFmtId="3" fontId="25" fillId="5" borderId="20" xfId="0" applyNumberFormat="1" applyFont="1" applyFill="1" applyBorder="1" applyAlignment="1" applyProtection="1">
      <alignment vertical="center"/>
    </xf>
    <xf numFmtId="3" fontId="29" fillId="5" borderId="20" xfId="0" applyNumberFormat="1" applyFont="1" applyFill="1" applyBorder="1" applyAlignment="1" applyProtection="1">
      <alignment vertical="center"/>
    </xf>
    <xf numFmtId="3" fontId="25" fillId="5" borderId="21" xfId="0" applyNumberFormat="1" applyFont="1" applyFill="1" applyBorder="1" applyAlignment="1" applyProtection="1">
      <alignment vertical="center"/>
    </xf>
    <xf numFmtId="3" fontId="9" fillId="5" borderId="0" xfId="0" applyNumberFormat="1" applyFont="1" applyFill="1" applyBorder="1" applyAlignment="1" applyProtection="1">
      <alignment vertical="center"/>
    </xf>
    <xf numFmtId="3" fontId="9" fillId="5" borderId="19" xfId="0" applyNumberFormat="1" applyFont="1" applyFill="1" applyBorder="1" applyAlignment="1" applyProtection="1">
      <alignment vertical="center"/>
    </xf>
    <xf numFmtId="3" fontId="9" fillId="5" borderId="20" xfId="0" applyNumberFormat="1" applyFont="1" applyFill="1" applyBorder="1" applyAlignment="1" applyProtection="1">
      <alignment vertical="center"/>
    </xf>
    <xf numFmtId="3" fontId="36" fillId="3" borderId="0" xfId="0" applyNumberFormat="1" applyFont="1" applyFill="1" applyBorder="1" applyAlignment="1" applyProtection="1">
      <alignment vertical="center"/>
    </xf>
    <xf numFmtId="3" fontId="9" fillId="3" borderId="0" xfId="0" applyNumberFormat="1" applyFont="1" applyFill="1" applyBorder="1" applyAlignment="1" applyProtection="1">
      <alignment vertical="center"/>
    </xf>
    <xf numFmtId="3" fontId="9" fillId="3" borderId="18" xfId="0" applyNumberFormat="1" applyFont="1" applyFill="1" applyBorder="1" applyAlignment="1" applyProtection="1">
      <alignment vertical="center"/>
    </xf>
    <xf numFmtId="3" fontId="25" fillId="2" borderId="0" xfId="0" applyNumberFormat="1" applyFont="1" applyFill="1" applyBorder="1" applyAlignment="1" applyProtection="1">
      <alignment vertical="center"/>
    </xf>
    <xf numFmtId="3" fontId="25" fillId="2" borderId="28" xfId="0" applyNumberFormat="1" applyFont="1" applyFill="1" applyBorder="1" applyAlignment="1" applyProtection="1">
      <alignment vertical="center"/>
    </xf>
    <xf numFmtId="3" fontId="29" fillId="2" borderId="0" xfId="0" applyNumberFormat="1" applyFont="1" applyFill="1" applyBorder="1" applyAlignment="1" applyProtection="1">
      <alignment horizontal="left" vertical="center"/>
    </xf>
    <xf numFmtId="3" fontId="29" fillId="2" borderId="0" xfId="0" applyNumberFormat="1" applyFont="1" applyFill="1" applyBorder="1" applyAlignment="1" applyProtection="1">
      <alignment vertical="center"/>
    </xf>
    <xf numFmtId="3" fontId="25" fillId="2" borderId="9" xfId="0" applyNumberFormat="1" applyFont="1" applyFill="1" applyBorder="1" applyAlignment="1" applyProtection="1">
      <alignment vertical="center"/>
    </xf>
    <xf numFmtId="3" fontId="25" fillId="2" borderId="10" xfId="0" applyNumberFormat="1" applyFont="1" applyFill="1" applyBorder="1" applyAlignment="1" applyProtection="1">
      <alignment vertical="center"/>
    </xf>
    <xf numFmtId="3" fontId="25" fillId="2" borderId="11" xfId="0" applyNumberFormat="1" applyFont="1" applyFill="1" applyBorder="1" applyAlignment="1" applyProtection="1">
      <alignment vertical="center"/>
    </xf>
    <xf numFmtId="3" fontId="25" fillId="2" borderId="12" xfId="0" applyNumberFormat="1" applyFont="1" applyFill="1" applyBorder="1" applyAlignment="1" applyProtection="1">
      <alignment vertical="center"/>
    </xf>
    <xf numFmtId="3" fontId="29" fillId="2" borderId="12" xfId="0" applyNumberFormat="1" applyFont="1" applyFill="1" applyBorder="1" applyAlignment="1" applyProtection="1">
      <alignment vertical="center"/>
    </xf>
    <xf numFmtId="3" fontId="25" fillId="2" borderId="13" xfId="0" applyNumberFormat="1" applyFont="1" applyFill="1" applyBorder="1" applyAlignment="1" applyProtection="1">
      <alignment vertical="center"/>
    </xf>
    <xf numFmtId="3" fontId="25" fillId="2" borderId="44" xfId="0" applyNumberFormat="1" applyFont="1" applyFill="1" applyBorder="1" applyAlignment="1" applyProtection="1">
      <alignment vertical="center"/>
    </xf>
    <xf numFmtId="0" fontId="13" fillId="3" borderId="0" xfId="0" applyFont="1" applyFill="1" applyBorder="1"/>
    <xf numFmtId="0" fontId="13" fillId="3" borderId="26" xfId="0" applyFont="1" applyFill="1" applyBorder="1"/>
    <xf numFmtId="0" fontId="20" fillId="4" borderId="0" xfId="0" applyFont="1" applyFill="1" applyBorder="1" applyAlignment="1">
      <alignment vertical="center"/>
    </xf>
    <xf numFmtId="3" fontId="9" fillId="2" borderId="0" xfId="0" applyNumberFormat="1" applyFont="1" applyFill="1" applyBorder="1" applyAlignment="1" applyProtection="1">
      <alignment vertical="center"/>
    </xf>
    <xf numFmtId="0" fontId="11" fillId="2" borderId="10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11" xfId="0" applyFont="1" applyFill="1" applyBorder="1"/>
    <xf numFmtId="3" fontId="9" fillId="2" borderId="12" xfId="0" applyNumberFormat="1" applyFont="1" applyFill="1" applyBorder="1" applyAlignment="1" applyProtection="1">
      <alignment vertical="center"/>
    </xf>
    <xf numFmtId="0" fontId="13" fillId="2" borderId="13" xfId="0" applyFont="1" applyFill="1" applyBorder="1"/>
    <xf numFmtId="0" fontId="11" fillId="2" borderId="14" xfId="0" applyFont="1" applyFill="1" applyBorder="1"/>
    <xf numFmtId="166" fontId="30" fillId="3" borderId="0" xfId="0" applyNumberFormat="1" applyFont="1" applyFill="1" applyBorder="1" applyAlignment="1" applyProtection="1">
      <alignment vertical="center" wrapText="1"/>
    </xf>
    <xf numFmtId="0" fontId="13" fillId="3" borderId="0" xfId="0" applyFont="1" applyFill="1"/>
    <xf numFmtId="0" fontId="9" fillId="3" borderId="0" xfId="0" applyFont="1" applyFill="1" applyBorder="1" applyAlignment="1" applyProtection="1">
      <alignment horizontal="left" vertical="center"/>
    </xf>
    <xf numFmtId="0" fontId="29" fillId="3" borderId="0" xfId="0" applyFont="1" applyFill="1" applyBorder="1" applyAlignment="1" applyProtection="1">
      <alignment horizontal="center"/>
    </xf>
    <xf numFmtId="0" fontId="13" fillId="3" borderId="25" xfId="0" applyFont="1" applyFill="1" applyBorder="1"/>
    <xf numFmtId="0" fontId="9" fillId="3" borderId="0" xfId="0" applyFont="1" applyFill="1" applyBorder="1" applyAlignment="1" applyProtection="1">
      <alignment vertical="center"/>
    </xf>
    <xf numFmtId="3" fontId="23" fillId="2" borderId="0" xfId="0" applyNumberFormat="1" applyFont="1" applyFill="1" applyBorder="1" applyAlignment="1" applyProtection="1">
      <alignment vertical="center"/>
    </xf>
    <xf numFmtId="164" fontId="29" fillId="2" borderId="0" xfId="0" applyNumberFormat="1" applyFont="1" applyFill="1" applyBorder="1" applyAlignment="1" applyProtection="1">
      <alignment vertical="center"/>
    </xf>
    <xf numFmtId="3" fontId="25" fillId="2" borderId="0" xfId="0" applyNumberFormat="1" applyFont="1" applyFill="1" applyBorder="1" applyAlignment="1" applyProtection="1">
      <alignment horizontal="left" vertical="center"/>
    </xf>
    <xf numFmtId="3" fontId="25" fillId="5" borderId="44" xfId="0" applyNumberFormat="1" applyFont="1" applyFill="1" applyBorder="1" applyAlignment="1" applyProtection="1">
      <alignment vertical="center"/>
    </xf>
    <xf numFmtId="164" fontId="29" fillId="5" borderId="0" xfId="0" applyNumberFormat="1" applyFont="1" applyFill="1" applyBorder="1" applyAlignment="1" applyProtection="1">
      <alignment vertical="center"/>
    </xf>
    <xf numFmtId="0" fontId="22" fillId="5" borderId="41" xfId="0" applyFont="1" applyFill="1" applyBorder="1" applyProtection="1"/>
    <xf numFmtId="3" fontId="28" fillId="3" borderId="36" xfId="0" applyNumberFormat="1" applyFont="1" applyFill="1" applyBorder="1" applyAlignment="1" applyProtection="1">
      <alignment vertical="center"/>
    </xf>
    <xf numFmtId="3" fontId="28" fillId="3" borderId="37" xfId="0" applyNumberFormat="1" applyFont="1" applyFill="1" applyBorder="1" applyAlignment="1" applyProtection="1">
      <alignment vertical="center"/>
    </xf>
    <xf numFmtId="0" fontId="20" fillId="4" borderId="0" xfId="0" applyFont="1" applyFill="1" applyBorder="1" applyAlignment="1" applyProtection="1">
      <alignment vertical="top"/>
    </xf>
    <xf numFmtId="0" fontId="16" fillId="4" borderId="0" xfId="0" applyFont="1" applyFill="1" applyBorder="1" applyAlignment="1" applyProtection="1"/>
    <xf numFmtId="0" fontId="13" fillId="4" borderId="0" xfId="0" applyFont="1" applyFill="1" applyBorder="1" applyAlignment="1" applyProtection="1"/>
    <xf numFmtId="0" fontId="20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Protection="1"/>
    <xf numFmtId="0" fontId="13" fillId="4" borderId="0" xfId="0" applyFont="1" applyFill="1" applyProtection="1"/>
    <xf numFmtId="3" fontId="9" fillId="4" borderId="0" xfId="0" applyNumberFormat="1" applyFont="1" applyFill="1" applyBorder="1" applyAlignment="1" applyProtection="1">
      <alignment vertical="center"/>
    </xf>
    <xf numFmtId="0" fontId="29" fillId="3" borderId="0" xfId="0" applyFont="1" applyFill="1" applyBorder="1" applyProtection="1"/>
    <xf numFmtId="0" fontId="25" fillId="3" borderId="0" xfId="0" applyFont="1" applyFill="1" applyBorder="1" applyAlignment="1" applyProtection="1"/>
    <xf numFmtId="166" fontId="25" fillId="3" borderId="0" xfId="0" applyNumberFormat="1" applyFont="1" applyFill="1" applyBorder="1" applyAlignment="1" applyProtection="1">
      <alignment horizontal="center"/>
    </xf>
    <xf numFmtId="2" fontId="29" fillId="3" borderId="0" xfId="0" applyNumberFormat="1" applyFont="1" applyFill="1" applyBorder="1" applyAlignment="1" applyProtection="1">
      <alignment horizontal="center"/>
    </xf>
    <xf numFmtId="167" fontId="25" fillId="3" borderId="0" xfId="0" applyNumberFormat="1" applyFont="1" applyFill="1" applyBorder="1" applyAlignment="1" applyProtection="1">
      <alignment horizontal="center"/>
    </xf>
    <xf numFmtId="0" fontId="29" fillId="3" borderId="0" xfId="0" applyFont="1" applyFill="1" applyBorder="1" applyAlignment="1" applyProtection="1">
      <alignment horizontal="left"/>
    </xf>
    <xf numFmtId="0" fontId="29" fillId="3" borderId="7" xfId="0" applyFont="1" applyFill="1" applyBorder="1"/>
    <xf numFmtId="0" fontId="39" fillId="3" borderId="0" xfId="0" applyFont="1" applyFill="1" applyBorder="1" applyAlignment="1" applyProtection="1">
      <alignment vertical="center"/>
    </xf>
    <xf numFmtId="0" fontId="40" fillId="3" borderId="8" xfId="0" applyFont="1" applyFill="1" applyBorder="1" applyAlignment="1"/>
    <xf numFmtId="0" fontId="41" fillId="3" borderId="8" xfId="0" applyFont="1" applyFill="1" applyBorder="1" applyAlignment="1">
      <alignment horizontal="left"/>
    </xf>
    <xf numFmtId="0" fontId="42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vertical="top"/>
    </xf>
    <xf numFmtId="166" fontId="31" fillId="3" borderId="0" xfId="0" applyNumberFormat="1" applyFont="1" applyFill="1" applyBorder="1" applyAlignment="1" applyProtection="1">
      <alignment vertical="center" wrapText="1"/>
    </xf>
    <xf numFmtId="166" fontId="12" fillId="3" borderId="0" xfId="0" applyNumberFormat="1" applyFont="1" applyFill="1" applyBorder="1" applyAlignment="1" applyProtection="1"/>
    <xf numFmtId="0" fontId="29" fillId="3" borderId="15" xfId="0" applyFont="1" applyFill="1" applyBorder="1" applyProtection="1"/>
    <xf numFmtId="166" fontId="32" fillId="3" borderId="0" xfId="0" applyNumberFormat="1" applyFont="1" applyFill="1" applyBorder="1" applyAlignment="1" applyProtection="1"/>
    <xf numFmtId="0" fontId="13" fillId="4" borderId="26" xfId="0" applyFont="1" applyFill="1" applyBorder="1"/>
    <xf numFmtId="0" fontId="40" fillId="3" borderId="8" xfId="0" applyFont="1" applyFill="1" applyBorder="1" applyAlignment="1" applyProtection="1"/>
    <xf numFmtId="166" fontId="17" fillId="4" borderId="0" xfId="0" applyNumberFormat="1" applyFont="1" applyFill="1" applyBorder="1" applyAlignment="1" applyProtection="1"/>
    <xf numFmtId="0" fontId="41" fillId="3" borderId="8" xfId="0" applyFont="1" applyFill="1" applyBorder="1" applyAlignment="1" applyProtection="1">
      <alignment horizontal="left"/>
    </xf>
    <xf numFmtId="167" fontId="18" fillId="4" borderId="0" xfId="0" applyNumberFormat="1" applyFont="1" applyFill="1" applyBorder="1" applyAlignment="1" applyProtection="1"/>
    <xf numFmtId="166" fontId="17" fillId="4" borderId="0" xfId="0" applyNumberFormat="1" applyFont="1" applyFill="1" applyBorder="1" applyAlignment="1" applyProtection="1">
      <alignment horizontal="center"/>
    </xf>
    <xf numFmtId="167" fontId="18" fillId="4" borderId="0" xfId="0" applyNumberFormat="1" applyFont="1" applyFill="1" applyBorder="1" applyAlignment="1" applyProtection="1">
      <alignment horizontal="center"/>
    </xf>
    <xf numFmtId="166" fontId="21" fillId="3" borderId="0" xfId="0" applyNumberFormat="1" applyFont="1" applyFill="1" applyBorder="1" applyAlignment="1" applyProtection="1"/>
    <xf numFmtId="0" fontId="11" fillId="3" borderId="0" xfId="0" applyFont="1" applyFill="1" applyBorder="1" applyAlignment="1" applyProtection="1">
      <alignment horizontal="center"/>
    </xf>
    <xf numFmtId="0" fontId="33" fillId="3" borderId="0" xfId="0" applyNumberFormat="1" applyFont="1" applyFill="1" applyBorder="1" applyAlignment="1" applyProtection="1">
      <alignment vertical="center"/>
    </xf>
    <xf numFmtId="0" fontId="29" fillId="3" borderId="41" xfId="0" applyFont="1" applyFill="1" applyBorder="1" applyProtection="1"/>
    <xf numFmtId="0" fontId="11" fillId="3" borderId="45" xfId="0" applyFont="1" applyFill="1" applyBorder="1"/>
    <xf numFmtId="0" fontId="11" fillId="3" borderId="26" xfId="0" applyFont="1" applyFill="1" applyBorder="1"/>
    <xf numFmtId="0" fontId="11" fillId="3" borderId="26" xfId="0" applyFont="1" applyFill="1" applyBorder="1" applyProtection="1"/>
    <xf numFmtId="2" fontId="11" fillId="3" borderId="26" xfId="0" applyNumberFormat="1" applyFont="1" applyFill="1" applyBorder="1" applyProtection="1"/>
    <xf numFmtId="2" fontId="11" fillId="3" borderId="26" xfId="0" applyNumberFormat="1" applyFont="1" applyFill="1" applyBorder="1"/>
    <xf numFmtId="2" fontId="13" fillId="3" borderId="46" xfId="0" applyNumberFormat="1" applyFont="1" applyFill="1" applyBorder="1"/>
    <xf numFmtId="2" fontId="13" fillId="4" borderId="0" xfId="0" applyNumberFormat="1" applyFont="1" applyFill="1" applyBorder="1" applyProtection="1"/>
    <xf numFmtId="2" fontId="13" fillId="4" borderId="0" xfId="0" applyNumberFormat="1" applyFont="1" applyFill="1" applyBorder="1"/>
    <xf numFmtId="3" fontId="21" fillId="2" borderId="0" xfId="0" applyNumberFormat="1" applyFont="1" applyFill="1" applyBorder="1" applyAlignment="1" applyProtection="1">
      <alignment vertical="center"/>
    </xf>
    <xf numFmtId="2" fontId="10" fillId="5" borderId="18" xfId="0" applyNumberFormat="1" applyFont="1" applyFill="1" applyBorder="1" applyAlignment="1" applyProtection="1"/>
    <xf numFmtId="2" fontId="10" fillId="5" borderId="21" xfId="0" applyNumberFormat="1" applyFont="1" applyFill="1" applyBorder="1" applyAlignment="1" applyProtection="1"/>
    <xf numFmtId="164" fontId="29" fillId="2" borderId="0" xfId="0" applyNumberFormat="1" applyFont="1" applyFill="1" applyBorder="1" applyAlignment="1" applyProtection="1">
      <alignment horizontal="left" vertical="center"/>
    </xf>
    <xf numFmtId="3" fontId="30" fillId="3" borderId="0" xfId="0" applyNumberFormat="1" applyFont="1" applyFill="1" applyBorder="1" applyAlignment="1" applyProtection="1">
      <alignment horizontal="center" vertical="center"/>
      <protection locked="0"/>
    </xf>
    <xf numFmtId="166" fontId="29" fillId="2" borderId="0" xfId="0" applyNumberFormat="1" applyFont="1" applyFill="1" applyBorder="1" applyAlignment="1" applyProtection="1">
      <alignment horizontal="left" vertical="center"/>
    </xf>
    <xf numFmtId="3" fontId="22" fillId="3" borderId="0" xfId="0" applyNumberFormat="1" applyFont="1" applyFill="1" applyBorder="1" applyAlignment="1" applyProtection="1">
      <alignment horizontal="center" vertical="center"/>
      <protection locked="0"/>
    </xf>
    <xf numFmtId="166" fontId="9" fillId="2" borderId="0" xfId="0" applyNumberFormat="1" applyFont="1" applyFill="1" applyBorder="1" applyAlignment="1" applyProtection="1">
      <alignment horizontal="center" vertical="center"/>
    </xf>
    <xf numFmtId="166" fontId="9" fillId="2" borderId="11" xfId="0" applyNumberFormat="1" applyFont="1" applyFill="1" applyBorder="1" applyAlignment="1" applyProtection="1">
      <alignment horizontal="center" vertical="top"/>
    </xf>
    <xf numFmtId="166" fontId="9" fillId="2" borderId="12" xfId="0" applyNumberFormat="1" applyFont="1" applyFill="1" applyBorder="1" applyAlignment="1" applyProtection="1">
      <alignment horizontal="center" vertical="top"/>
    </xf>
    <xf numFmtId="166" fontId="9" fillId="2" borderId="13" xfId="0" applyNumberFormat="1" applyFont="1" applyFill="1" applyBorder="1" applyAlignment="1" applyProtection="1">
      <alignment horizontal="center" vertical="top"/>
    </xf>
    <xf numFmtId="170" fontId="29" fillId="3" borderId="15" xfId="0" applyNumberFormat="1" applyFont="1" applyFill="1" applyBorder="1" applyAlignment="1" applyProtection="1">
      <alignment horizontal="center" vertical="center"/>
    </xf>
    <xf numFmtId="166" fontId="9" fillId="2" borderId="9" xfId="0" applyNumberFormat="1" applyFont="1" applyFill="1" applyBorder="1" applyAlignment="1" applyProtection="1">
      <alignment horizontal="center" vertical="center"/>
    </xf>
    <xf numFmtId="166" fontId="9" fillId="2" borderId="10" xfId="0" applyNumberFormat="1" applyFont="1" applyFill="1" applyBorder="1" applyAlignment="1" applyProtection="1">
      <alignment horizontal="center" vertical="center"/>
    </xf>
    <xf numFmtId="1" fontId="22" fillId="3" borderId="0" xfId="0" applyNumberFormat="1" applyFont="1" applyFill="1" applyBorder="1" applyAlignment="1" applyProtection="1">
      <alignment horizontal="center" vertical="center"/>
      <protection locked="0"/>
    </xf>
    <xf numFmtId="170" fontId="29" fillId="3" borderId="0" xfId="0" applyNumberFormat="1" applyFont="1" applyFill="1" applyBorder="1" applyAlignment="1" applyProtection="1">
      <alignment horizontal="center" vertical="center"/>
    </xf>
    <xf numFmtId="0" fontId="30" fillId="3" borderId="33" xfId="0" applyFont="1" applyFill="1" applyBorder="1" applyAlignment="1" applyProtection="1">
      <alignment horizontal="center" vertical="center"/>
    </xf>
    <xf numFmtId="0" fontId="30" fillId="3" borderId="34" xfId="0" applyFont="1" applyFill="1" applyBorder="1" applyAlignment="1" applyProtection="1">
      <alignment horizontal="center" vertical="center"/>
    </xf>
    <xf numFmtId="0" fontId="30" fillId="3" borderId="35" xfId="0" applyFont="1" applyFill="1" applyBorder="1" applyAlignment="1" applyProtection="1">
      <alignment horizontal="center" vertical="center"/>
    </xf>
    <xf numFmtId="165" fontId="29" fillId="3" borderId="0" xfId="0" applyNumberFormat="1" applyFont="1" applyFill="1" applyBorder="1" applyAlignment="1" applyProtection="1">
      <alignment horizontal="center" vertical="center"/>
    </xf>
    <xf numFmtId="2" fontId="29" fillId="3" borderId="0" xfId="0" applyNumberFormat="1" applyFont="1" applyFill="1" applyBorder="1" applyAlignment="1" applyProtection="1">
      <alignment horizontal="center"/>
    </xf>
    <xf numFmtId="166" fontId="25" fillId="3" borderId="0" xfId="0" applyNumberFormat="1" applyFont="1" applyFill="1" applyBorder="1" applyAlignment="1" applyProtection="1">
      <alignment horizontal="center"/>
    </xf>
    <xf numFmtId="164" fontId="10" fillId="3" borderId="0" xfId="0" applyNumberFormat="1" applyFont="1" applyFill="1" applyBorder="1" applyAlignment="1" applyProtection="1">
      <alignment horizontal="center" vertical="center"/>
      <protection locked="0"/>
    </xf>
    <xf numFmtId="164" fontId="22" fillId="3" borderId="0" xfId="0" applyNumberFormat="1" applyFont="1" applyFill="1" applyBorder="1" applyAlignment="1" applyProtection="1">
      <alignment horizontal="center" vertical="center"/>
      <protection locked="0"/>
    </xf>
    <xf numFmtId="166" fontId="9" fillId="2" borderId="0" xfId="0" applyNumberFormat="1" applyFont="1" applyFill="1" applyBorder="1" applyAlignment="1" applyProtection="1">
      <alignment horizontal="center"/>
    </xf>
    <xf numFmtId="166" fontId="9" fillId="2" borderId="9" xfId="0" applyNumberFormat="1" applyFont="1" applyFill="1" applyBorder="1" applyAlignment="1" applyProtection="1">
      <alignment horizontal="center"/>
    </xf>
    <xf numFmtId="166" fontId="9" fillId="2" borderId="10" xfId="0" applyNumberFormat="1" applyFont="1" applyFill="1" applyBorder="1" applyAlignment="1" applyProtection="1">
      <alignment horizontal="center"/>
    </xf>
    <xf numFmtId="170" fontId="29" fillId="2" borderId="0" xfId="0" applyNumberFormat="1" applyFont="1" applyFill="1" applyBorder="1" applyAlignment="1" applyProtection="1">
      <alignment horizontal="left" vertical="center"/>
    </xf>
    <xf numFmtId="3" fontId="10" fillId="3" borderId="0" xfId="0" applyNumberFormat="1" applyFont="1" applyFill="1" applyBorder="1" applyAlignment="1" applyProtection="1">
      <alignment horizontal="center" vertical="center"/>
      <protection locked="0"/>
    </xf>
    <xf numFmtId="168" fontId="22" fillId="3" borderId="0" xfId="0" applyNumberFormat="1" applyFont="1" applyFill="1" applyBorder="1" applyAlignment="1" applyProtection="1">
      <alignment horizontal="center" vertical="center"/>
      <protection locked="0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9" fillId="2" borderId="15" xfId="0" applyNumberFormat="1" applyFont="1" applyFill="1" applyBorder="1" applyAlignment="1" applyProtection="1">
      <alignment horizontal="right" vertical="center"/>
    </xf>
    <xf numFmtId="3" fontId="9" fillId="2" borderId="0" xfId="0" applyNumberFormat="1" applyFont="1" applyFill="1" applyBorder="1" applyAlignment="1" applyProtection="1">
      <alignment horizontal="right" vertical="center"/>
    </xf>
    <xf numFmtId="3" fontId="30" fillId="3" borderId="33" xfId="0" applyNumberFormat="1" applyFont="1" applyFill="1" applyBorder="1" applyAlignment="1" applyProtection="1">
      <alignment horizontal="center" vertical="center"/>
    </xf>
    <xf numFmtId="3" fontId="30" fillId="3" borderId="34" xfId="0" applyNumberFormat="1" applyFont="1" applyFill="1" applyBorder="1" applyAlignment="1" applyProtection="1">
      <alignment horizontal="center" vertical="center"/>
    </xf>
    <xf numFmtId="3" fontId="30" fillId="3" borderId="35" xfId="0" applyNumberFormat="1" applyFont="1" applyFill="1" applyBorder="1" applyAlignment="1" applyProtection="1">
      <alignment horizontal="center" vertical="center"/>
    </xf>
    <xf numFmtId="3" fontId="23" fillId="2" borderId="0" xfId="0" applyNumberFormat="1" applyFont="1" applyFill="1" applyBorder="1" applyAlignment="1" applyProtection="1">
      <alignment horizontal="center" vertical="center"/>
    </xf>
    <xf numFmtId="164" fontId="29" fillId="2" borderId="0" xfId="0" applyNumberFormat="1" applyFont="1" applyFill="1" applyBorder="1" applyAlignment="1" applyProtection="1">
      <alignment horizontal="center" vertical="center"/>
    </xf>
    <xf numFmtId="166" fontId="29" fillId="2" borderId="0" xfId="0" applyNumberFormat="1" applyFont="1" applyFill="1" applyBorder="1" applyAlignment="1" applyProtection="1">
      <alignment horizontal="center" vertical="center"/>
    </xf>
    <xf numFmtId="166" fontId="30" fillId="3" borderId="14" xfId="0" applyNumberFormat="1" applyFont="1" applyFill="1" applyBorder="1" applyAlignment="1" applyProtection="1">
      <alignment horizontal="center" vertical="center" wrapText="1"/>
    </xf>
    <xf numFmtId="166" fontId="30" fillId="3" borderId="15" xfId="0" applyNumberFormat="1" applyFont="1" applyFill="1" applyBorder="1" applyAlignment="1" applyProtection="1">
      <alignment horizontal="center" vertical="center" wrapText="1"/>
    </xf>
    <xf numFmtId="166" fontId="30" fillId="3" borderId="16" xfId="0" applyNumberFormat="1" applyFont="1" applyFill="1" applyBorder="1" applyAlignment="1" applyProtection="1">
      <alignment horizontal="center" vertical="center" wrapText="1"/>
    </xf>
    <xf numFmtId="166" fontId="30" fillId="3" borderId="9" xfId="0" applyNumberFormat="1" applyFont="1" applyFill="1" applyBorder="1" applyAlignment="1" applyProtection="1">
      <alignment horizontal="center" vertical="center" wrapText="1"/>
    </xf>
    <xf numFmtId="166" fontId="30" fillId="3" borderId="0" xfId="0" applyNumberFormat="1" applyFont="1" applyFill="1" applyBorder="1" applyAlignment="1" applyProtection="1">
      <alignment horizontal="center" vertical="center" wrapText="1"/>
    </xf>
    <xf numFmtId="166" fontId="30" fillId="3" borderId="10" xfId="0" applyNumberFormat="1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11" xfId="0" applyFont="1" applyFill="1" applyBorder="1" applyAlignment="1" applyProtection="1">
      <alignment horizontal="left" vertical="center"/>
    </xf>
    <xf numFmtId="0" fontId="9" fillId="2" borderId="12" xfId="0" applyFont="1" applyFill="1" applyBorder="1" applyAlignment="1" applyProtection="1">
      <alignment horizontal="left" vertical="center"/>
    </xf>
    <xf numFmtId="171" fontId="29" fillId="2" borderId="0" xfId="0" applyNumberFormat="1" applyFont="1" applyFill="1" applyBorder="1" applyAlignment="1" applyProtection="1">
      <alignment horizontal="center" vertical="center"/>
    </xf>
    <xf numFmtId="171" fontId="29" fillId="2" borderId="10" xfId="0" applyNumberFormat="1" applyFont="1" applyFill="1" applyBorder="1" applyAlignment="1" applyProtection="1">
      <alignment horizontal="center" vertical="center"/>
    </xf>
    <xf numFmtId="171" fontId="29" fillId="2" borderId="12" xfId="0" applyNumberFormat="1" applyFont="1" applyFill="1" applyBorder="1" applyAlignment="1" applyProtection="1">
      <alignment horizontal="center" vertical="center"/>
    </xf>
    <xf numFmtId="171" fontId="29" fillId="2" borderId="13" xfId="0" applyNumberFormat="1" applyFont="1" applyFill="1" applyBorder="1" applyAlignment="1" applyProtection="1">
      <alignment horizontal="center" vertical="center"/>
    </xf>
    <xf numFmtId="166" fontId="29" fillId="2" borderId="10" xfId="0" applyNumberFormat="1" applyFont="1" applyFill="1" applyBorder="1" applyAlignment="1" applyProtection="1">
      <alignment horizontal="left" vertical="center"/>
    </xf>
    <xf numFmtId="0" fontId="9" fillId="2" borderId="14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/>
    </xf>
    <xf numFmtId="9" fontId="25" fillId="2" borderId="0" xfId="0" applyNumberFormat="1" applyFont="1" applyFill="1" applyBorder="1" applyAlignment="1" applyProtection="1">
      <alignment horizontal="center" vertical="center"/>
    </xf>
    <xf numFmtId="9" fontId="25" fillId="2" borderId="10" xfId="0" applyNumberFormat="1" applyFont="1" applyFill="1" applyBorder="1" applyAlignment="1" applyProtection="1">
      <alignment horizontal="center" vertical="center"/>
    </xf>
    <xf numFmtId="9" fontId="25" fillId="2" borderId="12" xfId="0" applyNumberFormat="1" applyFont="1" applyFill="1" applyBorder="1" applyAlignment="1" applyProtection="1">
      <alignment horizontal="center" vertical="center"/>
    </xf>
    <xf numFmtId="9" fontId="25" fillId="2" borderId="13" xfId="0" applyNumberFormat="1" applyFont="1" applyFill="1" applyBorder="1" applyAlignment="1" applyProtection="1">
      <alignment horizontal="center" vertical="center"/>
    </xf>
    <xf numFmtId="3" fontId="25" fillId="5" borderId="41" xfId="0" applyNumberFormat="1" applyFont="1" applyFill="1" applyBorder="1" applyAlignment="1" applyProtection="1">
      <alignment horizontal="center"/>
    </xf>
    <xf numFmtId="3" fontId="25" fillId="5" borderId="0" xfId="0" applyNumberFormat="1" applyFont="1" applyFill="1" applyBorder="1" applyAlignment="1" applyProtection="1">
      <alignment horizontal="center"/>
    </xf>
    <xf numFmtId="3" fontId="25" fillId="5" borderId="32" xfId="0" applyNumberFormat="1" applyFont="1" applyFill="1" applyBorder="1" applyAlignment="1" applyProtection="1">
      <alignment horizontal="center"/>
    </xf>
    <xf numFmtId="3" fontId="25" fillId="5" borderId="18" xfId="0" applyNumberFormat="1" applyFont="1" applyFill="1" applyBorder="1" applyAlignment="1" applyProtection="1">
      <alignment horizontal="center"/>
    </xf>
    <xf numFmtId="3" fontId="28" fillId="3" borderId="38" xfId="0" applyNumberFormat="1" applyFont="1" applyFill="1" applyBorder="1" applyAlignment="1" applyProtection="1">
      <alignment horizontal="center" vertical="center"/>
    </xf>
    <xf numFmtId="3" fontId="28" fillId="3" borderId="39" xfId="0" applyNumberFormat="1" applyFont="1" applyFill="1" applyBorder="1" applyAlignment="1" applyProtection="1">
      <alignment horizontal="center" vertical="center"/>
    </xf>
    <xf numFmtId="3" fontId="28" fillId="3" borderId="40" xfId="0" applyNumberFormat="1" applyFont="1" applyFill="1" applyBorder="1" applyAlignment="1" applyProtection="1">
      <alignment horizontal="center" vertical="center"/>
    </xf>
    <xf numFmtId="164" fontId="29" fillId="5" borderId="0" xfId="0" applyNumberFormat="1" applyFont="1" applyFill="1" applyBorder="1" applyAlignment="1" applyProtection="1">
      <alignment horizontal="center" vertical="center"/>
    </xf>
    <xf numFmtId="3" fontId="9" fillId="5" borderId="41" xfId="0" applyNumberFormat="1" applyFont="1" applyFill="1" applyBorder="1" applyAlignment="1" applyProtection="1">
      <alignment horizontal="center" vertical="center"/>
    </xf>
    <xf numFmtId="3" fontId="9" fillId="5" borderId="32" xfId="0" applyNumberFormat="1" applyFont="1" applyFill="1" applyBorder="1" applyAlignment="1" applyProtection="1">
      <alignment horizontal="center" vertical="center"/>
    </xf>
    <xf numFmtId="3" fontId="9" fillId="5" borderId="0" xfId="0" applyNumberFormat="1" applyFont="1" applyFill="1" applyBorder="1" applyAlignment="1" applyProtection="1">
      <alignment horizontal="center" vertical="center"/>
    </xf>
    <xf numFmtId="3" fontId="9" fillId="5" borderId="18" xfId="0" applyNumberFormat="1" applyFont="1" applyFill="1" applyBorder="1" applyAlignment="1" applyProtection="1">
      <alignment horizontal="center" vertical="center"/>
    </xf>
    <xf numFmtId="9" fontId="25" fillId="5" borderId="17" xfId="0" applyNumberFormat="1" applyFont="1" applyFill="1" applyBorder="1" applyAlignment="1" applyProtection="1">
      <alignment horizontal="center" vertical="center" wrapText="1"/>
    </xf>
    <xf numFmtId="9" fontId="25" fillId="5" borderId="0" xfId="0" applyNumberFormat="1" applyFont="1" applyFill="1" applyBorder="1" applyAlignment="1" applyProtection="1">
      <alignment horizontal="center" vertical="center" wrapText="1"/>
    </xf>
    <xf numFmtId="9" fontId="25" fillId="5" borderId="18" xfId="0" applyNumberFormat="1" applyFont="1" applyFill="1" applyBorder="1" applyAlignment="1" applyProtection="1">
      <alignment horizontal="center" vertical="center" wrapText="1"/>
    </xf>
    <xf numFmtId="9" fontId="25" fillId="5" borderId="19" xfId="0" applyNumberFormat="1" applyFont="1" applyFill="1" applyBorder="1" applyAlignment="1" applyProtection="1">
      <alignment horizontal="center" vertical="center" wrapText="1"/>
    </xf>
    <xf numFmtId="9" fontId="25" fillId="5" borderId="20" xfId="0" applyNumberFormat="1" applyFont="1" applyFill="1" applyBorder="1" applyAlignment="1" applyProtection="1">
      <alignment horizontal="center" vertical="center" wrapText="1"/>
    </xf>
    <xf numFmtId="9" fontId="25" fillId="5" borderId="21" xfId="0" applyNumberFormat="1" applyFont="1" applyFill="1" applyBorder="1" applyAlignment="1" applyProtection="1">
      <alignment horizontal="center" vertical="center" wrapText="1"/>
    </xf>
    <xf numFmtId="171" fontId="29" fillId="5" borderId="0" xfId="0" applyNumberFormat="1" applyFont="1" applyFill="1" applyBorder="1" applyAlignment="1" applyProtection="1">
      <alignment horizontal="center" vertical="center"/>
    </xf>
    <xf numFmtId="171" fontId="29" fillId="5" borderId="20" xfId="0" applyNumberFormat="1" applyFont="1" applyFill="1" applyBorder="1" applyAlignment="1" applyProtection="1">
      <alignment horizontal="center" vertical="center"/>
    </xf>
    <xf numFmtId="171" fontId="29" fillId="5" borderId="18" xfId="0" applyNumberFormat="1" applyFont="1" applyFill="1" applyBorder="1" applyAlignment="1" applyProtection="1">
      <alignment horizontal="center" vertical="center"/>
    </xf>
    <xf numFmtId="171" fontId="29" fillId="5" borderId="21" xfId="0" applyNumberFormat="1" applyFont="1" applyFill="1" applyBorder="1" applyAlignment="1" applyProtection="1">
      <alignment horizontal="center" vertical="center"/>
    </xf>
    <xf numFmtId="171" fontId="29" fillId="5" borderId="17" xfId="0" applyNumberFormat="1" applyFont="1" applyFill="1" applyBorder="1" applyAlignment="1" applyProtection="1">
      <alignment horizontal="center" vertical="center"/>
    </xf>
    <xf numFmtId="171" fontId="29" fillId="5" borderId="19" xfId="0" applyNumberFormat="1" applyFont="1" applyFill="1" applyBorder="1" applyAlignment="1" applyProtection="1">
      <alignment horizontal="center" vertical="center"/>
    </xf>
    <xf numFmtId="166" fontId="9" fillId="5" borderId="0" xfId="0" applyNumberFormat="1" applyFont="1" applyFill="1" applyBorder="1" applyAlignment="1" applyProtection="1">
      <alignment horizontal="center"/>
    </xf>
    <xf numFmtId="166" fontId="9" fillId="5" borderId="19" xfId="0" applyNumberFormat="1" applyFont="1" applyFill="1" applyBorder="1" applyAlignment="1" applyProtection="1">
      <alignment horizontal="center" vertical="top"/>
    </xf>
    <xf numFmtId="166" fontId="9" fillId="5" borderId="20" xfId="0" applyNumberFormat="1" applyFont="1" applyFill="1" applyBorder="1" applyAlignment="1" applyProtection="1">
      <alignment horizontal="center" vertical="top"/>
    </xf>
    <xf numFmtId="166" fontId="9" fillId="5" borderId="21" xfId="0" applyNumberFormat="1" applyFont="1" applyFill="1" applyBorder="1" applyAlignment="1" applyProtection="1">
      <alignment horizontal="center" vertical="top"/>
    </xf>
    <xf numFmtId="166" fontId="9" fillId="5" borderId="41" xfId="0" applyNumberFormat="1" applyFont="1" applyFill="1" applyBorder="1" applyAlignment="1" applyProtection="1">
      <alignment horizontal="center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166" fontId="9" fillId="5" borderId="17" xfId="0" applyNumberFormat="1" applyFont="1" applyFill="1" applyBorder="1" applyAlignment="1" applyProtection="1">
      <alignment horizontal="center"/>
    </xf>
    <xf numFmtId="166" fontId="9" fillId="5" borderId="42" xfId="0" applyNumberFormat="1" applyFont="1" applyFill="1" applyBorder="1" applyAlignment="1" applyProtection="1">
      <alignment horizontal="center"/>
    </xf>
    <xf numFmtId="170" fontId="29" fillId="3" borderId="0" xfId="0" applyNumberFormat="1" applyFont="1" applyFill="1" applyBorder="1" applyAlignment="1" applyProtection="1">
      <alignment horizontal="center"/>
    </xf>
    <xf numFmtId="0" fontId="9" fillId="5" borderId="19" xfId="0" applyFont="1" applyFill="1" applyBorder="1" applyAlignment="1" applyProtection="1">
      <alignment horizontal="center" vertical="top"/>
    </xf>
    <xf numFmtId="0" fontId="9" fillId="5" borderId="20" xfId="0" applyFont="1" applyFill="1" applyBorder="1" applyAlignment="1" applyProtection="1">
      <alignment horizontal="center" vertical="top"/>
    </xf>
    <xf numFmtId="0" fontId="9" fillId="5" borderId="43" xfId="0" applyFont="1" applyFill="1" applyBorder="1" applyAlignment="1" applyProtection="1">
      <alignment horizontal="center" vertical="top"/>
    </xf>
    <xf numFmtId="166" fontId="9" fillId="5" borderId="18" xfId="0" applyNumberFormat="1" applyFont="1" applyFill="1" applyBorder="1" applyAlignment="1" applyProtection="1">
      <alignment horizontal="center"/>
    </xf>
    <xf numFmtId="170" fontId="29" fillId="3" borderId="41" xfId="0" applyNumberFormat="1" applyFont="1" applyFill="1" applyBorder="1" applyAlignment="1" applyProtection="1">
      <alignment horizontal="center"/>
    </xf>
    <xf numFmtId="0" fontId="28" fillId="3" borderId="38" xfId="0" applyFont="1" applyFill="1" applyBorder="1" applyAlignment="1" applyProtection="1">
      <alignment horizontal="center" vertical="center"/>
    </xf>
    <xf numFmtId="0" fontId="28" fillId="3" borderId="39" xfId="0" applyFont="1" applyFill="1" applyBorder="1" applyAlignment="1" applyProtection="1">
      <alignment horizontal="center" vertical="center"/>
    </xf>
    <xf numFmtId="0" fontId="28" fillId="3" borderId="40" xfId="0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3" fontId="10" fillId="0" borderId="0" xfId="0" applyNumberFormat="1" applyFont="1" applyFill="1" applyBorder="1" applyAlignment="1" applyProtection="1">
      <alignment horizontal="center" vertical="center"/>
      <protection locked="0"/>
    </xf>
    <xf numFmtId="169" fontId="10" fillId="0" borderId="0" xfId="0" applyNumberFormat="1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Fill="1" applyBorder="1" applyAlignment="1" applyProtection="1">
      <alignment horizontal="center" vertical="center"/>
      <protection locked="0"/>
    </xf>
    <xf numFmtId="164" fontId="10" fillId="3" borderId="38" xfId="0" applyNumberFormat="1" applyFont="1" applyFill="1" applyBorder="1" applyAlignment="1" applyProtection="1">
      <alignment horizontal="center" vertical="center"/>
      <protection locked="0"/>
    </xf>
    <xf numFmtId="164" fontId="10" fillId="3" borderId="39" xfId="0" applyNumberFormat="1" applyFont="1" applyFill="1" applyBorder="1" applyAlignment="1" applyProtection="1">
      <alignment horizontal="center" vertical="center"/>
      <protection locked="0"/>
    </xf>
    <xf numFmtId="164" fontId="10" fillId="3" borderId="40" xfId="0" applyNumberFormat="1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10" fillId="3" borderId="4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164" fontId="29" fillId="5" borderId="0" xfId="0" applyNumberFormat="1" applyFont="1" applyFill="1" applyBorder="1" applyAlignment="1" applyProtection="1">
      <alignment horizontal="left" vertical="center"/>
    </xf>
    <xf numFmtId="166" fontId="29" fillId="5" borderId="0" xfId="0" applyNumberFormat="1" applyFont="1" applyFill="1" applyBorder="1" applyAlignment="1" applyProtection="1">
      <alignment horizontal="left" vertical="center"/>
    </xf>
    <xf numFmtId="3" fontId="28" fillId="3" borderId="0" xfId="0" applyNumberFormat="1" applyFont="1" applyFill="1" applyBorder="1" applyAlignment="1" applyProtection="1">
      <alignment horizontal="center" vertical="center"/>
      <protection locked="0"/>
    </xf>
    <xf numFmtId="166" fontId="29" fillId="5" borderId="18" xfId="0" applyNumberFormat="1" applyFont="1" applyFill="1" applyBorder="1" applyAlignment="1" applyProtection="1">
      <alignment horizontal="left" vertical="center"/>
    </xf>
    <xf numFmtId="170" fontId="29" fillId="5" borderId="0" xfId="0" applyNumberFormat="1" applyFont="1" applyFill="1" applyBorder="1" applyAlignment="1" applyProtection="1">
      <alignment horizontal="left" vertical="center"/>
    </xf>
    <xf numFmtId="170" fontId="29" fillId="3" borderId="41" xfId="0" applyNumberFormat="1" applyFont="1" applyFill="1" applyBorder="1" applyAlignment="1" applyProtection="1">
      <alignment horizontal="center" vertical="center"/>
    </xf>
    <xf numFmtId="4" fontId="29" fillId="3" borderId="0" xfId="0" applyNumberFormat="1" applyFont="1" applyFill="1" applyBorder="1" applyAlignment="1" applyProtection="1">
      <alignment horizontal="center"/>
    </xf>
    <xf numFmtId="3" fontId="9" fillId="5" borderId="17" xfId="0" applyNumberFormat="1" applyFont="1" applyFill="1" applyBorder="1" applyAlignment="1" applyProtection="1">
      <alignment horizontal="center" vertical="center"/>
    </xf>
    <xf numFmtId="3" fontId="38" fillId="5" borderId="17" xfId="0" applyNumberFormat="1" applyFont="1" applyFill="1" applyBorder="1" applyAlignment="1" applyProtection="1">
      <alignment horizontal="center" vertical="center"/>
    </xf>
    <xf numFmtId="3" fontId="38" fillId="5" borderId="0" xfId="0" applyNumberFormat="1" applyFont="1" applyFill="1" applyBorder="1" applyAlignment="1" applyProtection="1">
      <alignment horizontal="center" vertical="center"/>
    </xf>
    <xf numFmtId="3" fontId="25" fillId="5" borderId="31" xfId="0" applyNumberFormat="1" applyFont="1" applyFill="1" applyBorder="1" applyAlignment="1" applyProtection="1">
      <alignment horizontal="center" wrapText="1"/>
    </xf>
    <xf numFmtId="3" fontId="25" fillId="5" borderId="41" xfId="0" applyNumberFormat="1" applyFont="1" applyFill="1" applyBorder="1" applyAlignment="1" applyProtection="1">
      <alignment horizontal="center" wrapText="1"/>
    </xf>
    <xf numFmtId="3" fontId="25" fillId="5" borderId="17" xfId="0" applyNumberFormat="1" applyFont="1" applyFill="1" applyBorder="1" applyAlignment="1" applyProtection="1">
      <alignment horizontal="center" wrapText="1"/>
    </xf>
    <xf numFmtId="3" fontId="25" fillId="5" borderId="0" xfId="0" applyNumberFormat="1" applyFont="1" applyFill="1" applyBorder="1" applyAlignment="1" applyProtection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CANNA RIGATA'!A1"/><Relationship Id="rId1" Type="http://schemas.openxmlformats.org/officeDocument/2006/relationships/hyperlink" Target="#'CANNA LISCI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104775</xdr:rowOff>
    </xdr:from>
    <xdr:to>
      <xdr:col>10</xdr:col>
      <xdr:colOff>188592</xdr:colOff>
      <xdr:row>6</xdr:row>
      <xdr:rowOff>121937</xdr:rowOff>
    </xdr:to>
    <xdr:sp macro="" textlink="">
      <xdr:nvSpPr>
        <xdr:cNvPr id="6" name="CasellaDiTesto 5"/>
        <xdr:cNvSpPr txBox="1"/>
      </xdr:nvSpPr>
      <xdr:spPr>
        <a:xfrm>
          <a:off x="409575" y="428625"/>
          <a:ext cx="5629275" cy="819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4000" b="1" i="1"/>
            <a:t>Costi</a:t>
          </a:r>
          <a:r>
            <a:rPr lang="it-IT" sz="4000" b="1" i="1" baseline="0"/>
            <a:t> Ricarica eXpress 4.0</a:t>
          </a:r>
          <a:endParaRPr lang="it-IT" sz="4000" b="1" i="1"/>
        </a:p>
      </xdr:txBody>
    </xdr:sp>
    <xdr:clientData/>
  </xdr:twoCellAnchor>
  <xdr:twoCellAnchor>
    <xdr:from>
      <xdr:col>6</xdr:col>
      <xdr:colOff>405765</xdr:colOff>
      <xdr:row>8</xdr:row>
      <xdr:rowOff>17145</xdr:rowOff>
    </xdr:from>
    <xdr:to>
      <xdr:col>9</xdr:col>
      <xdr:colOff>167640</xdr:colOff>
      <xdr:row>15</xdr:row>
      <xdr:rowOff>7620</xdr:rowOff>
    </xdr:to>
    <xdr:sp macro="" textlink="">
      <xdr:nvSpPr>
        <xdr:cNvPr id="7" name="CasellaDiTesto 6">
          <a:hlinkClick xmlns:r="http://schemas.openxmlformats.org/officeDocument/2006/relationships" r:id="rId1"/>
        </xdr:cNvPr>
        <xdr:cNvSpPr txBox="1"/>
      </xdr:nvSpPr>
      <xdr:spPr>
        <a:xfrm>
          <a:off x="3910965" y="1510665"/>
          <a:ext cx="1636395" cy="1163955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 b="1" i="1">
              <a:solidFill>
                <a:schemeClr val="bg1"/>
              </a:solidFill>
            </a:rPr>
            <a:t>CANNA</a:t>
          </a:r>
          <a:r>
            <a:rPr lang="it-IT" sz="2800" b="1" i="1" baseline="0">
              <a:solidFill>
                <a:schemeClr val="bg1"/>
              </a:solidFill>
            </a:rPr>
            <a:t> LISCIA</a:t>
          </a:r>
          <a:endParaRPr lang="it-IT" sz="2800" b="1" i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594360</xdr:colOff>
      <xdr:row>8</xdr:row>
      <xdr:rowOff>7620</xdr:rowOff>
    </xdr:from>
    <xdr:to>
      <xdr:col>4</xdr:col>
      <xdr:colOff>348624</xdr:colOff>
      <xdr:row>15</xdr:row>
      <xdr:rowOff>0</xdr:rowOff>
    </xdr:to>
    <xdr:sp macro="" textlink="">
      <xdr:nvSpPr>
        <xdr:cNvPr id="13" name="CasellaDiTesto 12">
          <a:hlinkClick xmlns:r="http://schemas.openxmlformats.org/officeDocument/2006/relationships" r:id="rId2"/>
        </xdr:cNvPr>
        <xdr:cNvSpPr txBox="1"/>
      </xdr:nvSpPr>
      <xdr:spPr>
        <a:xfrm>
          <a:off x="975360" y="1501140"/>
          <a:ext cx="1628784" cy="1165860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 b="1" i="1">
              <a:solidFill>
                <a:schemeClr val="bg1"/>
              </a:solidFill>
            </a:rPr>
            <a:t>CANNA</a:t>
          </a:r>
          <a:r>
            <a:rPr lang="it-IT" sz="2800" b="1" i="1" baseline="0">
              <a:solidFill>
                <a:schemeClr val="bg1"/>
              </a:solidFill>
            </a:rPr>
            <a:t> RIGATA</a:t>
          </a:r>
          <a:endParaRPr lang="it-IT" sz="2800" b="1" i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209550</xdr:colOff>
      <xdr:row>18</xdr:row>
      <xdr:rowOff>1905</xdr:rowOff>
    </xdr:from>
    <xdr:to>
      <xdr:col>6</xdr:col>
      <xdr:colOff>558168</xdr:colOff>
      <xdr:row>19</xdr:row>
      <xdr:rowOff>40494</xdr:rowOff>
    </xdr:to>
    <xdr:sp macro="" textlink="">
      <xdr:nvSpPr>
        <xdr:cNvPr id="14" name="Text Box 56"/>
        <xdr:cNvSpPr txBox="1">
          <a:spLocks noChangeArrowheads="1"/>
        </xdr:cNvSpPr>
      </xdr:nvSpPr>
      <xdr:spPr bwMode="auto">
        <a:xfrm>
          <a:off x="2465070" y="3179445"/>
          <a:ext cx="1598298" cy="206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it-IT" sz="900" b="1" i="0" u="none" strike="noStrike" baseline="0">
              <a:solidFill>
                <a:srgbClr val="333333"/>
              </a:solidFill>
              <a:latin typeface="+mn-lt"/>
              <a:cs typeface="Arial"/>
            </a:rPr>
            <a:t>e-mail:</a:t>
          </a:r>
          <a:r>
            <a:rPr lang="it-IT" sz="900" b="0" i="0" u="none" strike="noStrike" baseline="0">
              <a:solidFill>
                <a:srgbClr val="333333"/>
              </a:solidFill>
              <a:latin typeface="+mn-lt"/>
              <a:cs typeface="Arial"/>
            </a:rPr>
            <a:t> nicolaravida@gmail.com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243841</xdr:colOff>
      <xdr:row>1</xdr:row>
      <xdr:rowOff>108585</xdr:rowOff>
    </xdr:from>
    <xdr:to>
      <xdr:col>14</xdr:col>
      <xdr:colOff>114301</xdr:colOff>
      <xdr:row>1</xdr:row>
      <xdr:rowOff>603885</xdr:rowOff>
    </xdr:to>
    <xdr:sp macro="" textlink="">
      <xdr:nvSpPr>
        <xdr:cNvPr id="16" name="Text Box 56"/>
        <xdr:cNvSpPr txBox="1">
          <a:spLocks noChangeArrowheads="1"/>
        </xdr:cNvSpPr>
      </xdr:nvSpPr>
      <xdr:spPr bwMode="auto">
        <a:xfrm>
          <a:off x="624841" y="421005"/>
          <a:ext cx="24917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it-IT" sz="3200" b="1" i="1" u="none" strike="noStrike" baseline="0">
              <a:solidFill>
                <a:srgbClr val="00B0F0"/>
              </a:solidFill>
              <a:latin typeface="+mn-lt"/>
              <a:cs typeface="Times New Roman" panose="02020603050405020304" pitchFamily="18" charset="0"/>
            </a:rPr>
            <a:t>Canna Rigata</a:t>
          </a:r>
        </a:p>
      </xdr:txBody>
    </xdr:sp>
    <xdr:clientData/>
  </xdr:twoCellAnchor>
  <xdr:twoCellAnchor>
    <xdr:from>
      <xdr:col>15</xdr:col>
      <xdr:colOff>106680</xdr:colOff>
      <xdr:row>1</xdr:row>
      <xdr:rowOff>175260</xdr:rowOff>
    </xdr:from>
    <xdr:to>
      <xdr:col>21</xdr:col>
      <xdr:colOff>114300</xdr:colOff>
      <xdr:row>1</xdr:row>
      <xdr:rowOff>586740</xdr:rowOff>
    </xdr:to>
    <xdr:sp macro="" textlink="">
      <xdr:nvSpPr>
        <xdr:cNvPr id="2" name="Freccia a destra con strisce 1">
          <a:hlinkClick xmlns:r="http://schemas.openxmlformats.org/officeDocument/2006/relationships" r:id="rId1"/>
        </xdr:cNvPr>
        <xdr:cNvSpPr/>
      </xdr:nvSpPr>
      <xdr:spPr>
        <a:xfrm>
          <a:off x="3314700" y="487680"/>
          <a:ext cx="1165860" cy="411480"/>
        </a:xfrm>
        <a:prstGeom prst="stripedRightArrow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MENU' PRINCIPALE</a:t>
          </a:r>
          <a:endParaRPr lang="it-IT" sz="800">
            <a:effectLst/>
          </a:endParaRPr>
        </a:p>
        <a:p>
          <a:pPr algn="ctr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255271</xdr:colOff>
      <xdr:row>1</xdr:row>
      <xdr:rowOff>142875</xdr:rowOff>
    </xdr:from>
    <xdr:to>
      <xdr:col>13</xdr:col>
      <xdr:colOff>91441</xdr:colOff>
      <xdr:row>1</xdr:row>
      <xdr:rowOff>590550</xdr:rowOff>
    </xdr:to>
    <xdr:sp macro="" textlink="">
      <xdr:nvSpPr>
        <xdr:cNvPr id="18" name="Text Box 56"/>
        <xdr:cNvSpPr txBox="1">
          <a:spLocks noChangeArrowheads="1"/>
        </xdr:cNvSpPr>
      </xdr:nvSpPr>
      <xdr:spPr bwMode="auto">
        <a:xfrm>
          <a:off x="636271" y="455295"/>
          <a:ext cx="232791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it-IT" sz="3200" b="1" i="1" u="none" strike="noStrike" baseline="0">
              <a:solidFill>
                <a:srgbClr val="0070C0"/>
              </a:solidFill>
              <a:latin typeface="+mn-lt"/>
              <a:cs typeface="Times New Roman" panose="02020603050405020304" pitchFamily="18" charset="0"/>
            </a:rPr>
            <a:t>Canna Liscia</a:t>
          </a:r>
        </a:p>
      </xdr:txBody>
    </xdr:sp>
    <xdr:clientData/>
  </xdr:twoCellAnchor>
  <xdr:twoCellAnchor>
    <xdr:from>
      <xdr:col>14</xdr:col>
      <xdr:colOff>30480</xdr:colOff>
      <xdr:row>1</xdr:row>
      <xdr:rowOff>190500</xdr:rowOff>
    </xdr:from>
    <xdr:to>
      <xdr:col>19</xdr:col>
      <xdr:colOff>182880</xdr:colOff>
      <xdr:row>1</xdr:row>
      <xdr:rowOff>601980</xdr:rowOff>
    </xdr:to>
    <xdr:sp macro="" textlink="">
      <xdr:nvSpPr>
        <xdr:cNvPr id="5" name="Freccia a destra con strisce 4">
          <a:hlinkClick xmlns:r="http://schemas.openxmlformats.org/officeDocument/2006/relationships" r:id="rId1"/>
        </xdr:cNvPr>
        <xdr:cNvSpPr/>
      </xdr:nvSpPr>
      <xdr:spPr>
        <a:xfrm>
          <a:off x="3108960" y="502920"/>
          <a:ext cx="1173480" cy="411480"/>
        </a:xfrm>
        <a:prstGeom prst="striped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MENU' PRINCIPALE</a:t>
          </a:r>
          <a:endParaRPr lang="it-IT" sz="800">
            <a:effectLst/>
          </a:endParaRP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showRowColHeaders="0" tabSelected="1" workbookViewId="0">
      <selection activeCell="D5" sqref="D5"/>
    </sheetView>
  </sheetViews>
  <sheetFormatPr defaultColWidth="9.109375" defaultRowHeight="13.2" x14ac:dyDescent="0.25"/>
  <cols>
    <col min="1" max="1" width="5.5546875" style="8" customWidth="1"/>
    <col min="2" max="9" width="9.109375" style="8"/>
    <col min="10" max="10" width="9.109375" style="8" customWidth="1"/>
    <col min="11" max="11" width="3.33203125" style="8" customWidth="1"/>
    <col min="12" max="16384" width="9.109375" style="8"/>
  </cols>
  <sheetData>
    <row r="1" spans="2:11" ht="25.5" customHeight="1" thickBot="1" x14ac:dyDescent="0.3"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2:11" x14ac:dyDescent="0.25">
      <c r="B2" s="41"/>
      <c r="C2" s="6"/>
      <c r="D2" s="6"/>
      <c r="E2" s="6"/>
      <c r="F2" s="6"/>
      <c r="G2" s="6"/>
      <c r="H2" s="6"/>
      <c r="I2" s="6"/>
      <c r="J2" s="6"/>
      <c r="K2" s="42"/>
    </row>
    <row r="3" spans="2:11" x14ac:dyDescent="0.25">
      <c r="B3" s="41"/>
      <c r="C3" s="6"/>
      <c r="D3" s="6"/>
      <c r="E3" s="6"/>
      <c r="F3" s="6"/>
      <c r="G3" s="6"/>
      <c r="H3" s="6"/>
      <c r="I3" s="6"/>
      <c r="J3" s="6"/>
      <c r="K3" s="42"/>
    </row>
    <row r="4" spans="2:11" x14ac:dyDescent="0.25">
      <c r="B4" s="41"/>
      <c r="C4" s="6"/>
      <c r="D4" s="6"/>
      <c r="E4" s="6"/>
      <c r="F4" s="6"/>
      <c r="G4" s="6"/>
      <c r="H4" s="6"/>
      <c r="I4" s="6"/>
      <c r="J4" s="6"/>
      <c r="K4" s="42"/>
    </row>
    <row r="5" spans="2:11" x14ac:dyDescent="0.25">
      <c r="B5" s="41"/>
      <c r="C5" s="6"/>
      <c r="D5" s="6"/>
      <c r="E5" s="6"/>
      <c r="F5" s="6"/>
      <c r="G5" s="6"/>
      <c r="H5" s="6"/>
      <c r="I5" s="6"/>
      <c r="J5" s="6"/>
      <c r="K5" s="42"/>
    </row>
    <row r="6" spans="2:11" x14ac:dyDescent="0.25">
      <c r="B6" s="41"/>
      <c r="C6" s="6"/>
      <c r="D6" s="6"/>
      <c r="E6" s="6"/>
      <c r="F6" s="6"/>
      <c r="G6" s="6"/>
      <c r="H6" s="6"/>
      <c r="I6" s="6"/>
      <c r="J6" s="6"/>
      <c r="K6" s="42"/>
    </row>
    <row r="7" spans="2:11" x14ac:dyDescent="0.25">
      <c r="B7" s="41"/>
      <c r="C7" s="6"/>
      <c r="D7" s="6"/>
      <c r="E7" s="6"/>
      <c r="F7" s="6"/>
      <c r="G7" s="6"/>
      <c r="H7" s="6"/>
      <c r="I7" s="6"/>
      <c r="J7" s="6"/>
      <c r="K7" s="42"/>
    </row>
    <row r="8" spans="2:11" x14ac:dyDescent="0.25">
      <c r="B8" s="41"/>
      <c r="C8" s="6"/>
      <c r="D8" s="6"/>
      <c r="E8" s="6"/>
      <c r="F8" s="6"/>
      <c r="G8" s="6"/>
      <c r="H8" s="6"/>
      <c r="I8" s="6"/>
      <c r="J8" s="6"/>
      <c r="K8" s="42"/>
    </row>
    <row r="9" spans="2:11" x14ac:dyDescent="0.25">
      <c r="B9" s="41"/>
      <c r="C9" s="6"/>
      <c r="D9" s="6"/>
      <c r="E9" s="6"/>
      <c r="F9" s="6"/>
      <c r="G9" s="6"/>
      <c r="H9" s="6"/>
      <c r="I9" s="6"/>
      <c r="J9" s="6"/>
      <c r="K9" s="42"/>
    </row>
    <row r="10" spans="2:11" x14ac:dyDescent="0.25">
      <c r="B10" s="41"/>
      <c r="C10" s="6"/>
      <c r="D10" s="6"/>
      <c r="E10" s="6"/>
      <c r="F10" s="6"/>
      <c r="G10" s="6"/>
      <c r="H10" s="6"/>
      <c r="I10" s="6"/>
      <c r="J10" s="6"/>
      <c r="K10" s="42"/>
    </row>
    <row r="11" spans="2:11" x14ac:dyDescent="0.25">
      <c r="B11" s="41"/>
      <c r="C11" s="6"/>
      <c r="D11" s="6"/>
      <c r="E11" s="7"/>
      <c r="F11" s="6"/>
      <c r="G11" s="6"/>
      <c r="H11" s="6"/>
      <c r="I11" s="6"/>
      <c r="J11" s="6"/>
      <c r="K11" s="42"/>
    </row>
    <row r="12" spans="2:11" x14ac:dyDescent="0.25">
      <c r="B12" s="41"/>
      <c r="C12" s="6"/>
      <c r="D12" s="6"/>
      <c r="E12" s="6"/>
      <c r="F12" s="6"/>
      <c r="G12" s="6"/>
      <c r="H12" s="6"/>
      <c r="I12" s="6"/>
      <c r="J12" s="6"/>
      <c r="K12" s="42"/>
    </row>
    <row r="13" spans="2:11" x14ac:dyDescent="0.25">
      <c r="B13" s="41"/>
      <c r="C13" s="6"/>
      <c r="D13" s="6"/>
      <c r="E13" s="6"/>
      <c r="F13" s="6"/>
      <c r="G13" s="6"/>
      <c r="H13" s="6"/>
      <c r="I13" s="6"/>
      <c r="J13" s="6"/>
      <c r="K13" s="42"/>
    </row>
    <row r="14" spans="2:11" x14ac:dyDescent="0.25">
      <c r="B14" s="41"/>
      <c r="C14" s="6"/>
      <c r="D14" s="6"/>
      <c r="E14" s="6"/>
      <c r="F14" s="6"/>
      <c r="G14" s="6"/>
      <c r="H14" s="6"/>
      <c r="I14" s="6"/>
      <c r="J14" s="6"/>
      <c r="K14" s="42"/>
    </row>
    <row r="15" spans="2:11" x14ac:dyDescent="0.25">
      <c r="B15" s="41"/>
      <c r="C15" s="6"/>
      <c r="D15" s="6"/>
      <c r="E15" s="6"/>
      <c r="F15" s="6"/>
      <c r="G15" s="6"/>
      <c r="H15" s="6"/>
      <c r="I15" s="6"/>
      <c r="J15" s="6"/>
      <c r="K15" s="42"/>
    </row>
    <row r="16" spans="2:11" x14ac:dyDescent="0.25">
      <c r="B16" s="41"/>
      <c r="C16" s="6"/>
      <c r="D16" s="6"/>
      <c r="E16" s="6"/>
      <c r="F16" s="6"/>
      <c r="G16" s="6"/>
      <c r="H16" s="6"/>
      <c r="I16" s="6"/>
      <c r="J16" s="6"/>
      <c r="K16" s="42"/>
    </row>
    <row r="17" spans="1:11" x14ac:dyDescent="0.25">
      <c r="B17" s="41"/>
      <c r="C17" s="6"/>
      <c r="D17" s="6"/>
      <c r="E17" s="6"/>
      <c r="F17" s="6"/>
      <c r="G17" s="6"/>
      <c r="H17" s="6"/>
      <c r="I17" s="6"/>
      <c r="J17" s="6"/>
      <c r="K17" s="42"/>
    </row>
    <row r="18" spans="1:11" ht="13.8" thickBot="1" x14ac:dyDescent="0.3">
      <c r="B18" s="112"/>
      <c r="C18" s="113"/>
      <c r="D18" s="113"/>
      <c r="E18" s="113"/>
      <c r="F18" s="113"/>
      <c r="G18" s="113"/>
      <c r="H18" s="113"/>
      <c r="I18" s="113"/>
      <c r="J18" s="113"/>
      <c r="K18" s="114"/>
    </row>
    <row r="19" spans="1:11" x14ac:dyDescent="0.25">
      <c r="A19" s="115"/>
      <c r="B19" s="116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 x14ac:dyDescent="0.25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</row>
    <row r="21" spans="1:11" x14ac:dyDescent="0.25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</row>
    <row r="22" spans="1:11" x14ac:dyDescent="0.25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</row>
    <row r="23" spans="1:11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</row>
    <row r="24" spans="1:11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</row>
    <row r="25" spans="1:1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</row>
    <row r="26" spans="1:11" x14ac:dyDescent="0.25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</sheetData>
  <sheetProtection password="C61F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N66"/>
  <sheetViews>
    <sheetView showGridLines="0" showRowColHeaders="0" zoomScaleNormal="100" workbookViewId="0">
      <selection activeCell="D6" sqref="D6:G6"/>
    </sheetView>
  </sheetViews>
  <sheetFormatPr defaultColWidth="3" defaultRowHeight="15.75" customHeight="1" x14ac:dyDescent="0.25"/>
  <cols>
    <col min="1" max="1" width="5.5546875" style="9" customWidth="1"/>
    <col min="2" max="2" width="4.44140625" style="9" customWidth="1"/>
    <col min="3" max="3" width="3" style="9" customWidth="1"/>
    <col min="4" max="4" width="1.88671875" style="9" customWidth="1"/>
    <col min="5" max="11" width="3" style="9" customWidth="1"/>
    <col min="12" max="12" width="1.88671875" style="9" customWidth="1"/>
    <col min="13" max="19" width="3" style="9" customWidth="1"/>
    <col min="20" max="20" width="1.88671875" style="9" customWidth="1"/>
    <col min="21" max="27" width="3" style="9" customWidth="1"/>
    <col min="28" max="28" width="1.88671875" style="9" customWidth="1"/>
    <col min="29" max="35" width="3" style="9" customWidth="1"/>
    <col min="36" max="16384" width="3" style="9"/>
  </cols>
  <sheetData>
    <row r="1" spans="1:66" ht="24.75" customHeight="1" thickBot="1" x14ac:dyDescent="0.3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231"/>
    </row>
    <row r="2" spans="1:66" ht="60.75" customHeight="1" x14ac:dyDescent="0.25">
      <c r="A2" s="12"/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  <c r="AI2" s="12"/>
      <c r="AJ2" s="12"/>
    </row>
    <row r="3" spans="1:66" ht="15.75" customHeight="1" thickBot="1" x14ac:dyDescent="0.35">
      <c r="A3" s="12"/>
      <c r="B3" s="104"/>
      <c r="C3" s="57"/>
      <c r="D3" s="57"/>
      <c r="E3" s="57"/>
      <c r="F3" s="57"/>
      <c r="G3" s="57"/>
      <c r="H3" s="57"/>
      <c r="I3" s="58"/>
      <c r="J3" s="59"/>
      <c r="K3" s="59"/>
      <c r="L3" s="59"/>
      <c r="M3" s="59"/>
      <c r="N3" s="59"/>
      <c r="O3" s="58"/>
      <c r="P3" s="58"/>
      <c r="Q3" s="59"/>
      <c r="R3" s="59"/>
      <c r="S3" s="59"/>
      <c r="T3" s="59"/>
      <c r="U3" s="59"/>
      <c r="V3" s="58"/>
      <c r="W3" s="58"/>
      <c r="X3" s="58"/>
      <c r="Y3" s="58"/>
      <c r="Z3" s="58"/>
      <c r="AA3" s="58"/>
      <c r="AB3" s="58"/>
      <c r="AC3" s="58"/>
      <c r="AD3" s="60"/>
      <c r="AE3" s="60"/>
      <c r="AF3" s="61"/>
      <c r="AG3" s="57"/>
      <c r="AH3" s="105"/>
      <c r="AI3" s="12"/>
      <c r="AJ3" s="13"/>
      <c r="AK3" s="14"/>
      <c r="AL3" s="14"/>
      <c r="AM3" s="14"/>
      <c r="AN3" s="14"/>
      <c r="AO3" s="15"/>
      <c r="AP3" s="15"/>
      <c r="AQ3" s="12"/>
      <c r="AR3" s="13"/>
      <c r="AS3" s="14"/>
      <c r="AT3" s="14"/>
      <c r="AU3" s="14"/>
      <c r="AV3" s="14"/>
      <c r="AW3" s="15"/>
      <c r="AX3" s="15"/>
      <c r="AY3" s="12"/>
      <c r="AZ3" s="13"/>
      <c r="BA3" s="14"/>
      <c r="BB3" s="14"/>
      <c r="BC3" s="14"/>
      <c r="BD3" s="14"/>
      <c r="BE3" s="12"/>
      <c r="BF3" s="12"/>
      <c r="BG3" s="12"/>
      <c r="BH3" s="13"/>
      <c r="BI3" s="14"/>
      <c r="BJ3" s="14"/>
      <c r="BK3" s="14"/>
      <c r="BL3" s="14"/>
      <c r="BM3" s="12"/>
      <c r="BN3" s="12"/>
    </row>
    <row r="4" spans="1:66" ht="20.25" customHeight="1" thickBot="1" x14ac:dyDescent="0.35">
      <c r="A4" s="12"/>
      <c r="B4" s="104"/>
      <c r="C4" s="266" t="s">
        <v>16</v>
      </c>
      <c r="D4" s="267"/>
      <c r="E4" s="267"/>
      <c r="F4" s="267"/>
      <c r="G4" s="267"/>
      <c r="H4" s="268"/>
      <c r="I4" s="61"/>
      <c r="J4" s="61"/>
      <c r="K4" s="266" t="s">
        <v>17</v>
      </c>
      <c r="L4" s="267"/>
      <c r="M4" s="267"/>
      <c r="N4" s="267"/>
      <c r="O4" s="267"/>
      <c r="P4" s="268"/>
      <c r="Q4" s="61"/>
      <c r="R4" s="61"/>
      <c r="S4" s="266" t="s">
        <v>18</v>
      </c>
      <c r="T4" s="267"/>
      <c r="U4" s="267"/>
      <c r="V4" s="267"/>
      <c r="W4" s="267"/>
      <c r="X4" s="268"/>
      <c r="Y4" s="58"/>
      <c r="Z4" s="58"/>
      <c r="AA4" s="266" t="s">
        <v>19</v>
      </c>
      <c r="AB4" s="267"/>
      <c r="AC4" s="267"/>
      <c r="AD4" s="267"/>
      <c r="AE4" s="267"/>
      <c r="AF4" s="268"/>
      <c r="AG4" s="62"/>
      <c r="AH4" s="106"/>
      <c r="AI4" s="12"/>
      <c r="AJ4" s="12"/>
      <c r="AK4" s="12"/>
      <c r="AL4" s="12"/>
      <c r="AM4" s="12"/>
      <c r="AN4" s="12"/>
      <c r="AO4" s="15"/>
      <c r="AP4" s="15"/>
      <c r="AQ4" s="12"/>
      <c r="AR4" s="12"/>
      <c r="AS4" s="12"/>
      <c r="AT4" s="12"/>
      <c r="AU4" s="12"/>
      <c r="AV4" s="12"/>
      <c r="AW4" s="15"/>
      <c r="AX4" s="15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ht="15.75" customHeight="1" x14ac:dyDescent="0.3">
      <c r="A5" s="12"/>
      <c r="B5" s="104"/>
      <c r="C5" s="63"/>
      <c r="D5" s="64"/>
      <c r="E5" s="64"/>
      <c r="F5" s="64"/>
      <c r="G5" s="64"/>
      <c r="H5" s="65"/>
      <c r="I5" s="61"/>
      <c r="J5" s="61"/>
      <c r="K5" s="53"/>
      <c r="L5" s="48"/>
      <c r="M5" s="48"/>
      <c r="N5" s="48"/>
      <c r="O5" s="48"/>
      <c r="P5" s="66"/>
      <c r="Q5" s="61"/>
      <c r="R5" s="61"/>
      <c r="S5" s="53"/>
      <c r="T5" s="48"/>
      <c r="U5" s="48"/>
      <c r="V5" s="48"/>
      <c r="W5" s="48"/>
      <c r="X5" s="66"/>
      <c r="Y5" s="58"/>
      <c r="Z5" s="58"/>
      <c r="AA5" s="53"/>
      <c r="AB5" s="48"/>
      <c r="AC5" s="48"/>
      <c r="AD5" s="48"/>
      <c r="AE5" s="48"/>
      <c r="AF5" s="66"/>
      <c r="AG5" s="62"/>
      <c r="AH5" s="222"/>
      <c r="AI5" s="12"/>
      <c r="AJ5" s="16"/>
      <c r="AK5" s="16"/>
      <c r="AL5" s="16"/>
      <c r="AM5" s="16"/>
      <c r="AN5" s="12"/>
      <c r="AO5" s="17"/>
      <c r="AP5" s="17"/>
      <c r="AQ5" s="12"/>
      <c r="AR5" s="16"/>
      <c r="AS5" s="16"/>
      <c r="AT5" s="16"/>
      <c r="AU5" s="16"/>
      <c r="AV5" s="12"/>
      <c r="AW5" s="15"/>
      <c r="AX5" s="15"/>
      <c r="AY5" s="12"/>
      <c r="AZ5" s="16"/>
      <c r="BA5" s="16"/>
      <c r="BB5" s="16"/>
      <c r="BC5" s="16"/>
      <c r="BD5" s="12"/>
      <c r="BE5" s="12"/>
      <c r="BF5" s="12"/>
      <c r="BG5" s="12"/>
      <c r="BH5" s="16"/>
      <c r="BI5" s="16"/>
      <c r="BJ5" s="16"/>
      <c r="BK5" s="16"/>
      <c r="BL5" s="12"/>
      <c r="BM5" s="12"/>
      <c r="BN5" s="12"/>
    </row>
    <row r="6" spans="1:66" ht="15.75" customHeight="1" x14ac:dyDescent="0.3">
      <c r="A6" s="12"/>
      <c r="B6" s="107"/>
      <c r="C6" s="51"/>
      <c r="D6" s="272">
        <v>0</v>
      </c>
      <c r="E6" s="272"/>
      <c r="F6" s="272"/>
      <c r="G6" s="272"/>
      <c r="H6" s="52"/>
      <c r="I6" s="30"/>
      <c r="J6" s="29"/>
      <c r="K6" s="67"/>
      <c r="L6" s="273">
        <v>0</v>
      </c>
      <c r="M6" s="273"/>
      <c r="N6" s="273"/>
      <c r="O6" s="273"/>
      <c r="P6" s="68"/>
      <c r="Q6" s="29"/>
      <c r="R6" s="29"/>
      <c r="S6" s="67"/>
      <c r="T6" s="273">
        <v>0</v>
      </c>
      <c r="U6" s="273"/>
      <c r="V6" s="273"/>
      <c r="W6" s="273"/>
      <c r="X6" s="68"/>
      <c r="Y6" s="28"/>
      <c r="Z6" s="28"/>
      <c r="AA6" s="67"/>
      <c r="AB6" s="273">
        <v>0</v>
      </c>
      <c r="AC6" s="273"/>
      <c r="AD6" s="273"/>
      <c r="AE6" s="273"/>
      <c r="AF6" s="68"/>
      <c r="AG6" s="30"/>
      <c r="AH6" s="222"/>
      <c r="AI6" s="12"/>
      <c r="AJ6" s="18"/>
      <c r="AK6" s="18"/>
      <c r="AL6" s="18"/>
      <c r="AM6" s="18"/>
      <c r="AN6" s="12"/>
      <c r="AO6" s="17"/>
      <c r="AP6" s="17"/>
      <c r="AQ6" s="12"/>
      <c r="AR6" s="18"/>
      <c r="AS6" s="18"/>
      <c r="AT6" s="18"/>
      <c r="AU6" s="18"/>
      <c r="AV6" s="12"/>
      <c r="AW6" s="15"/>
      <c r="AX6" s="15"/>
      <c r="AY6" s="12"/>
      <c r="AZ6" s="18"/>
      <c r="BA6" s="18"/>
      <c r="BB6" s="18"/>
      <c r="BC6" s="18"/>
      <c r="BD6" s="12"/>
      <c r="BE6" s="12"/>
      <c r="BF6" s="12"/>
      <c r="BG6" s="12"/>
      <c r="BH6" s="18"/>
      <c r="BI6" s="18"/>
      <c r="BJ6" s="18"/>
      <c r="BK6" s="18"/>
      <c r="BL6" s="12"/>
      <c r="BM6" s="12"/>
      <c r="BN6" s="12"/>
    </row>
    <row r="7" spans="1:66" ht="15.75" customHeight="1" x14ac:dyDescent="0.3">
      <c r="A7" s="12"/>
      <c r="B7" s="107"/>
      <c r="C7" s="53"/>
      <c r="D7" s="274" t="s">
        <v>1</v>
      </c>
      <c r="E7" s="274"/>
      <c r="F7" s="274"/>
      <c r="G7" s="274"/>
      <c r="H7" s="52"/>
      <c r="I7" s="74"/>
      <c r="J7" s="75"/>
      <c r="K7" s="275" t="s">
        <v>15</v>
      </c>
      <c r="L7" s="274"/>
      <c r="M7" s="274"/>
      <c r="N7" s="274"/>
      <c r="O7" s="274"/>
      <c r="P7" s="276"/>
      <c r="Q7" s="76"/>
      <c r="R7" s="75"/>
      <c r="S7" s="67"/>
      <c r="T7" s="257" t="s">
        <v>1</v>
      </c>
      <c r="U7" s="257"/>
      <c r="V7" s="257"/>
      <c r="W7" s="257"/>
      <c r="X7" s="68"/>
      <c r="Y7" s="77"/>
      <c r="Z7" s="73"/>
      <c r="AA7" s="67"/>
      <c r="AB7" s="257" t="s">
        <v>1</v>
      </c>
      <c r="AC7" s="257"/>
      <c r="AD7" s="257"/>
      <c r="AE7" s="257"/>
      <c r="AF7" s="68"/>
      <c r="AG7" s="30"/>
      <c r="AH7" s="223"/>
      <c r="AI7" s="12"/>
      <c r="AJ7" s="12"/>
      <c r="AK7" s="12"/>
      <c r="AL7" s="12"/>
      <c r="AM7" s="12"/>
      <c r="AN7" s="12"/>
      <c r="AO7" s="19"/>
      <c r="AP7" s="19"/>
      <c r="AQ7" s="20"/>
      <c r="AR7" s="12"/>
      <c r="AS7" s="12"/>
      <c r="AT7" s="12"/>
      <c r="AU7" s="12"/>
      <c r="AV7" s="12"/>
      <c r="AW7" s="15"/>
      <c r="AX7" s="15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ht="12.75" customHeight="1" x14ac:dyDescent="0.3">
      <c r="A8" s="12"/>
      <c r="B8" s="107"/>
      <c r="C8" s="51"/>
      <c r="D8" s="3"/>
      <c r="E8" s="3"/>
      <c r="F8" s="3"/>
      <c r="G8" s="3"/>
      <c r="H8" s="52"/>
      <c r="I8" s="34"/>
      <c r="J8" s="29"/>
      <c r="K8" s="67"/>
      <c r="L8" s="4"/>
      <c r="M8" s="4"/>
      <c r="N8" s="4"/>
      <c r="O8" s="4"/>
      <c r="P8" s="68"/>
      <c r="Q8" s="29"/>
      <c r="R8" s="29"/>
      <c r="S8" s="67"/>
      <c r="T8" s="4"/>
      <c r="U8" s="4"/>
      <c r="V8" s="4"/>
      <c r="W8" s="4"/>
      <c r="X8" s="68"/>
      <c r="Y8" s="28"/>
      <c r="Z8" s="28"/>
      <c r="AA8" s="67"/>
      <c r="AB8" s="4"/>
      <c r="AC8" s="4"/>
      <c r="AD8" s="4"/>
      <c r="AE8" s="4"/>
      <c r="AF8" s="68"/>
      <c r="AG8" s="30"/>
      <c r="AH8" s="232"/>
      <c r="AI8" s="211"/>
      <c r="AJ8" s="209"/>
      <c r="AK8" s="209"/>
      <c r="AL8" s="15"/>
      <c r="AM8" s="15"/>
      <c r="AN8" s="12"/>
      <c r="AO8" s="17"/>
      <c r="AP8" s="17"/>
      <c r="AQ8" s="12"/>
      <c r="AR8" s="15"/>
      <c r="AS8" s="15"/>
      <c r="AT8" s="15"/>
      <c r="AU8" s="15"/>
      <c r="AV8" s="12"/>
      <c r="AW8" s="15"/>
      <c r="AX8" s="15"/>
      <c r="AY8" s="12"/>
      <c r="AZ8" s="15"/>
      <c r="BA8" s="15"/>
      <c r="BB8" s="15"/>
      <c r="BC8" s="15"/>
      <c r="BD8" s="12"/>
      <c r="BE8" s="12"/>
      <c r="BF8" s="12"/>
      <c r="BG8" s="12"/>
      <c r="BH8" s="15"/>
      <c r="BI8" s="15"/>
      <c r="BJ8" s="15"/>
      <c r="BK8" s="15"/>
      <c r="BL8" s="12"/>
      <c r="BM8" s="12"/>
      <c r="BN8" s="12"/>
    </row>
    <row r="9" spans="1:66" ht="15.75" customHeight="1" x14ac:dyDescent="0.3">
      <c r="A9" s="12"/>
      <c r="B9" s="107"/>
      <c r="C9" s="51"/>
      <c r="D9" s="278">
        <v>0</v>
      </c>
      <c r="E9" s="278"/>
      <c r="F9" s="278"/>
      <c r="G9" s="278"/>
      <c r="H9" s="52"/>
      <c r="I9" s="30"/>
      <c r="J9" s="29"/>
      <c r="K9" s="67"/>
      <c r="L9" s="279">
        <v>0</v>
      </c>
      <c r="M9" s="279"/>
      <c r="N9" s="279"/>
      <c r="O9" s="279"/>
      <c r="P9" s="68"/>
      <c r="Q9" s="29"/>
      <c r="R9" s="29"/>
      <c r="S9" s="67"/>
      <c r="T9" s="256">
        <v>0</v>
      </c>
      <c r="U9" s="256"/>
      <c r="V9" s="256"/>
      <c r="W9" s="256"/>
      <c r="X9" s="68"/>
      <c r="Y9" s="28"/>
      <c r="Z9" s="28"/>
      <c r="AA9" s="67"/>
      <c r="AB9" s="256">
        <v>0</v>
      </c>
      <c r="AC9" s="256"/>
      <c r="AD9" s="256"/>
      <c r="AE9" s="256"/>
      <c r="AF9" s="68"/>
      <c r="AG9" s="30"/>
      <c r="AH9" s="232"/>
      <c r="AI9" s="211"/>
      <c r="AJ9" s="233"/>
      <c r="AK9" s="233"/>
      <c r="AL9" s="18"/>
      <c r="AM9" s="18"/>
      <c r="AN9" s="12"/>
      <c r="AO9" s="17"/>
      <c r="AP9" s="17"/>
      <c r="AQ9" s="12"/>
      <c r="AR9" s="18"/>
      <c r="AS9" s="18"/>
      <c r="AT9" s="18"/>
      <c r="AU9" s="18"/>
      <c r="AV9" s="12"/>
      <c r="AW9" s="15"/>
      <c r="AX9" s="15"/>
      <c r="AY9" s="12"/>
      <c r="AZ9" s="18"/>
      <c r="BA9" s="18"/>
      <c r="BB9" s="18"/>
      <c r="BC9" s="18"/>
      <c r="BD9" s="12"/>
      <c r="BE9" s="12"/>
      <c r="BF9" s="12"/>
      <c r="BG9" s="12"/>
      <c r="BH9" s="18"/>
      <c r="BI9" s="18"/>
      <c r="BJ9" s="18"/>
      <c r="BK9" s="18"/>
      <c r="BL9" s="12"/>
      <c r="BM9" s="12"/>
      <c r="BN9" s="12"/>
    </row>
    <row r="10" spans="1:66" ht="15.75" customHeight="1" x14ac:dyDescent="0.3">
      <c r="A10" s="12"/>
      <c r="B10" s="107"/>
      <c r="C10" s="51"/>
      <c r="D10" s="274" t="s">
        <v>2</v>
      </c>
      <c r="E10" s="274"/>
      <c r="F10" s="274"/>
      <c r="G10" s="274"/>
      <c r="H10" s="52"/>
      <c r="I10" s="30"/>
      <c r="J10" s="29"/>
      <c r="K10" s="275" t="s">
        <v>45</v>
      </c>
      <c r="L10" s="274"/>
      <c r="M10" s="274"/>
      <c r="N10" s="274"/>
      <c r="O10" s="274"/>
      <c r="P10" s="276"/>
      <c r="Q10" s="29"/>
      <c r="R10" s="29"/>
      <c r="S10" s="67"/>
      <c r="T10" s="257" t="s">
        <v>2</v>
      </c>
      <c r="U10" s="257"/>
      <c r="V10" s="257"/>
      <c r="W10" s="257"/>
      <c r="X10" s="68"/>
      <c r="Y10" s="28"/>
      <c r="Z10" s="28"/>
      <c r="AA10" s="67"/>
      <c r="AB10" s="257" t="s">
        <v>2</v>
      </c>
      <c r="AC10" s="257"/>
      <c r="AD10" s="257"/>
      <c r="AE10" s="257"/>
      <c r="AF10" s="68"/>
      <c r="AG10" s="30"/>
      <c r="AH10" s="234"/>
      <c r="AI10" s="211"/>
      <c r="AJ10" s="211"/>
      <c r="AK10" s="211"/>
      <c r="AL10" s="12"/>
      <c r="AM10" s="12"/>
      <c r="AN10" s="12"/>
      <c r="AO10" s="21"/>
      <c r="AP10" s="21"/>
      <c r="AQ10" s="12"/>
      <c r="AR10" s="12"/>
      <c r="AS10" s="12"/>
      <c r="AT10" s="12"/>
      <c r="AU10" s="12"/>
      <c r="AV10" s="12"/>
      <c r="AW10" s="15"/>
      <c r="AX10" s="15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ht="20.25" customHeight="1" thickBot="1" x14ac:dyDescent="0.35">
      <c r="A11" s="12"/>
      <c r="B11" s="107"/>
      <c r="C11" s="54"/>
      <c r="D11" s="55"/>
      <c r="E11" s="55"/>
      <c r="F11" s="55"/>
      <c r="G11" s="55"/>
      <c r="H11" s="56"/>
      <c r="I11" s="35"/>
      <c r="J11" s="29"/>
      <c r="K11" s="258" t="s">
        <v>3</v>
      </c>
      <c r="L11" s="259"/>
      <c r="M11" s="259"/>
      <c r="N11" s="259"/>
      <c r="O11" s="259"/>
      <c r="P11" s="260"/>
      <c r="Q11" s="29"/>
      <c r="R11" s="29"/>
      <c r="S11" s="69"/>
      <c r="T11" s="70"/>
      <c r="U11" s="70"/>
      <c r="V11" s="70"/>
      <c r="W11" s="70"/>
      <c r="X11" s="71"/>
      <c r="Y11" s="28"/>
      <c r="Z11" s="28"/>
      <c r="AA11" s="67"/>
      <c r="AB11" s="4"/>
      <c r="AC11" s="4"/>
      <c r="AD11" s="4"/>
      <c r="AE11" s="4"/>
      <c r="AF11" s="68"/>
      <c r="AG11" s="30"/>
      <c r="AH11" s="232"/>
      <c r="AI11" s="211"/>
      <c r="AJ11" s="235"/>
      <c r="AK11" s="235"/>
      <c r="AL11" s="22"/>
      <c r="AM11" s="22"/>
      <c r="AN11" s="12"/>
      <c r="AO11" s="17"/>
      <c r="AP11" s="17"/>
      <c r="AQ11" s="12"/>
      <c r="AR11" s="22"/>
      <c r="AS11" s="22"/>
      <c r="AT11" s="22"/>
      <c r="AU11" s="22"/>
      <c r="AV11" s="12"/>
      <c r="AW11" s="15"/>
      <c r="AX11" s="15"/>
      <c r="AY11" s="12"/>
      <c r="AZ11" s="22"/>
      <c r="BA11" s="22"/>
      <c r="BB11" s="22"/>
      <c r="BC11" s="22"/>
      <c r="BD11" s="12"/>
      <c r="BE11" s="12"/>
      <c r="BF11" s="12"/>
      <c r="BG11" s="12"/>
      <c r="BH11" s="22"/>
      <c r="BI11" s="22"/>
      <c r="BJ11" s="22"/>
      <c r="BK11" s="22"/>
      <c r="BL11" s="12"/>
      <c r="BM11" s="12"/>
      <c r="BN11" s="12"/>
    </row>
    <row r="12" spans="1:66" ht="15.75" customHeight="1" x14ac:dyDescent="0.3">
      <c r="A12" s="12"/>
      <c r="B12" s="220"/>
      <c r="C12" s="214"/>
      <c r="D12" s="265">
        <f>IF(OR(D6=0,D9=0),0,D6/D9)</f>
        <v>0</v>
      </c>
      <c r="E12" s="265"/>
      <c r="F12" s="265"/>
      <c r="G12" s="265"/>
      <c r="H12" s="214"/>
      <c r="I12" s="215"/>
      <c r="J12" s="215"/>
      <c r="K12" s="214"/>
      <c r="L12" s="269">
        <f>IF(OR(L6=0,L9=0),0,L9*K14)</f>
        <v>0</v>
      </c>
      <c r="M12" s="269"/>
      <c r="N12" s="269"/>
      <c r="O12" s="269"/>
      <c r="P12" s="214"/>
      <c r="Q12" s="117"/>
      <c r="R12" s="117"/>
      <c r="S12" s="214"/>
      <c r="T12" s="265">
        <f>IF(OR(T6=0,T9=0),0,T6/T9)</f>
        <v>0</v>
      </c>
      <c r="U12" s="265"/>
      <c r="V12" s="265"/>
      <c r="W12" s="265"/>
      <c r="X12" s="214"/>
      <c r="Y12" s="28"/>
      <c r="Z12" s="28"/>
      <c r="AA12" s="67"/>
      <c r="AB12" s="264">
        <v>0</v>
      </c>
      <c r="AC12" s="264"/>
      <c r="AD12" s="264"/>
      <c r="AE12" s="264"/>
      <c r="AF12" s="68"/>
      <c r="AG12" s="30"/>
      <c r="AH12" s="232"/>
      <c r="AI12" s="211"/>
      <c r="AJ12" s="233"/>
      <c r="AK12" s="236"/>
      <c r="AL12" s="18"/>
      <c r="AM12" s="18"/>
      <c r="AN12" s="12"/>
      <c r="AO12" s="17"/>
      <c r="AP12" s="17"/>
      <c r="AQ12" s="12"/>
      <c r="AR12" s="18"/>
      <c r="AS12" s="18"/>
      <c r="AT12" s="18"/>
      <c r="AU12" s="18"/>
      <c r="AV12" s="12"/>
      <c r="AW12" s="15"/>
      <c r="AX12" s="15"/>
      <c r="AY12" s="12"/>
      <c r="AZ12" s="18"/>
      <c r="BA12" s="18"/>
      <c r="BB12" s="18"/>
      <c r="BC12" s="18"/>
      <c r="BD12" s="12"/>
      <c r="BE12" s="12"/>
      <c r="BF12" s="12"/>
      <c r="BG12" s="12"/>
      <c r="BH12" s="18"/>
      <c r="BI12" s="18"/>
      <c r="BJ12" s="18"/>
      <c r="BK12" s="18"/>
      <c r="BL12" s="12"/>
      <c r="BM12" s="12"/>
      <c r="BN12" s="12"/>
    </row>
    <row r="13" spans="1:66" ht="15.75" customHeight="1" x14ac:dyDescent="0.3">
      <c r="A13" s="12"/>
      <c r="B13" s="220"/>
      <c r="C13" s="271"/>
      <c r="D13" s="271"/>
      <c r="E13" s="271"/>
      <c r="F13" s="271"/>
      <c r="G13" s="271"/>
      <c r="H13" s="271"/>
      <c r="I13" s="215"/>
      <c r="J13" s="215"/>
      <c r="K13" s="271"/>
      <c r="L13" s="271"/>
      <c r="M13" s="271"/>
      <c r="N13" s="271"/>
      <c r="O13" s="271"/>
      <c r="P13" s="271"/>
      <c r="Q13" s="117"/>
      <c r="R13" s="117"/>
      <c r="S13" s="271"/>
      <c r="T13" s="271"/>
      <c r="U13" s="271"/>
      <c r="V13" s="271"/>
      <c r="W13" s="271"/>
      <c r="X13" s="271"/>
      <c r="Y13" s="28"/>
      <c r="Z13" s="28"/>
      <c r="AA13" s="262" t="s">
        <v>4</v>
      </c>
      <c r="AB13" s="257"/>
      <c r="AC13" s="257"/>
      <c r="AD13" s="257"/>
      <c r="AE13" s="257"/>
      <c r="AF13" s="263"/>
      <c r="AG13" s="30"/>
      <c r="AH13" s="232"/>
      <c r="AI13" s="211"/>
      <c r="AJ13" s="237"/>
      <c r="AK13" s="237"/>
      <c r="AL13" s="24"/>
      <c r="AM13" s="24"/>
      <c r="AN13" s="12"/>
      <c r="AO13" s="17"/>
      <c r="AP13" s="17"/>
      <c r="AQ13" s="12"/>
      <c r="AR13" s="24"/>
      <c r="AS13" s="24"/>
      <c r="AT13" s="24"/>
      <c r="AU13" s="24"/>
      <c r="AV13" s="12"/>
      <c r="AW13" s="15"/>
      <c r="AX13" s="15"/>
      <c r="AY13" s="12"/>
      <c r="AZ13" s="24"/>
      <c r="BA13" s="24"/>
      <c r="BB13" s="24"/>
      <c r="BC13" s="24"/>
      <c r="BD13" s="12"/>
      <c r="BE13" s="12"/>
      <c r="BF13" s="12"/>
      <c r="BG13" s="12"/>
      <c r="BH13" s="24"/>
      <c r="BI13" s="24"/>
      <c r="BJ13" s="24"/>
      <c r="BK13" s="24"/>
      <c r="BL13" s="12"/>
      <c r="BM13" s="12"/>
      <c r="BN13" s="12"/>
    </row>
    <row r="14" spans="1:66" ht="15.75" customHeight="1" thickBot="1" x14ac:dyDescent="0.35">
      <c r="A14" s="12"/>
      <c r="B14" s="220"/>
      <c r="C14" s="214"/>
      <c r="D14" s="218"/>
      <c r="E14" s="218"/>
      <c r="F14" s="218"/>
      <c r="G14" s="218"/>
      <c r="H14" s="214"/>
      <c r="I14" s="215"/>
      <c r="J14" s="215"/>
      <c r="K14" s="270">
        <f>L6/15432</f>
        <v>0</v>
      </c>
      <c r="L14" s="270"/>
      <c r="M14" s="270"/>
      <c r="N14" s="270"/>
      <c r="O14" s="270"/>
      <c r="P14" s="270"/>
      <c r="Q14" s="117"/>
      <c r="R14" s="117"/>
      <c r="S14" s="214"/>
      <c r="T14" s="218"/>
      <c r="U14" s="218"/>
      <c r="V14" s="218"/>
      <c r="W14" s="218"/>
      <c r="X14" s="214"/>
      <c r="Y14" s="28"/>
      <c r="Z14" s="28"/>
      <c r="AA14" s="69"/>
      <c r="AB14" s="72"/>
      <c r="AC14" s="72"/>
      <c r="AD14" s="72"/>
      <c r="AE14" s="72"/>
      <c r="AF14" s="71"/>
      <c r="AG14" s="30"/>
      <c r="AH14" s="234"/>
      <c r="AI14" s="211"/>
      <c r="AJ14" s="211"/>
      <c r="AK14" s="211"/>
      <c r="AL14" s="12"/>
      <c r="AM14" s="12"/>
      <c r="AN14" s="12"/>
      <c r="AO14" s="21"/>
      <c r="AP14" s="21"/>
      <c r="AQ14" s="12"/>
      <c r="AR14" s="12"/>
      <c r="AS14" s="12"/>
      <c r="AT14" s="12"/>
      <c r="AU14" s="12"/>
      <c r="AV14" s="12"/>
      <c r="AW14" s="15"/>
      <c r="AX14" s="15"/>
      <c r="AY14" s="12"/>
      <c r="AZ14" s="12"/>
      <c r="BA14" s="12"/>
      <c r="BB14" s="12"/>
      <c r="BC14" s="12"/>
      <c r="BD14" s="12"/>
      <c r="BE14" s="12"/>
      <c r="BF14" s="12"/>
      <c r="BG14" s="12"/>
      <c r="BH14" s="22"/>
      <c r="BI14" s="22"/>
      <c r="BJ14" s="22"/>
      <c r="BK14" s="22"/>
      <c r="BL14" s="12"/>
      <c r="BM14" s="12"/>
      <c r="BN14" s="12"/>
    </row>
    <row r="15" spans="1:66" ht="15.75" customHeight="1" thickBot="1" x14ac:dyDescent="0.35">
      <c r="A15" s="12"/>
      <c r="B15" s="220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8"/>
      <c r="Z15" s="28"/>
      <c r="AA15" s="229"/>
      <c r="AB15" s="261">
        <f>IF(OR(AB6=0,AB9=0,AB12=0),0,(AB6/AB9)/AB12)</f>
        <v>0</v>
      </c>
      <c r="AC15" s="261"/>
      <c r="AD15" s="261"/>
      <c r="AE15" s="261"/>
      <c r="AF15" s="229"/>
      <c r="AG15" s="30"/>
      <c r="AH15" s="232"/>
      <c r="AI15" s="208"/>
      <c r="AJ15" s="208"/>
      <c r="AK15" s="208"/>
      <c r="AL15" s="17"/>
      <c r="AM15" s="17"/>
      <c r="AN15" s="17"/>
      <c r="AO15" s="17"/>
      <c r="AP15" s="17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2"/>
      <c r="BE15" s="12"/>
      <c r="BF15" s="12"/>
      <c r="BG15" s="12"/>
      <c r="BH15" s="18"/>
      <c r="BI15" s="18"/>
      <c r="BJ15" s="18"/>
      <c r="BK15" s="18"/>
      <c r="BL15" s="12"/>
      <c r="BM15" s="12"/>
      <c r="BN15" s="12"/>
    </row>
    <row r="16" spans="1:66" ht="20.25" customHeight="1" thickBot="1" x14ac:dyDescent="0.35">
      <c r="A16" s="12"/>
      <c r="B16" s="107"/>
      <c r="C16" s="266" t="s">
        <v>20</v>
      </c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8"/>
      <c r="Y16" s="28"/>
      <c r="Z16" s="28"/>
      <c r="AA16" s="228"/>
      <c r="AB16" s="227"/>
      <c r="AC16" s="227"/>
      <c r="AD16" s="227"/>
      <c r="AE16" s="227"/>
      <c r="AF16" s="227"/>
      <c r="AG16" s="30"/>
      <c r="AH16" s="232"/>
      <c r="AI16" s="208"/>
      <c r="AJ16" s="208"/>
      <c r="AK16" s="208"/>
      <c r="AL16" s="17"/>
      <c r="AM16" s="17"/>
      <c r="AN16" s="17"/>
      <c r="AO16" s="17"/>
      <c r="AP16" s="17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2"/>
      <c r="BE16" s="12"/>
      <c r="BF16" s="12"/>
      <c r="BG16" s="12"/>
      <c r="BH16" s="25"/>
      <c r="BI16" s="25"/>
      <c r="BJ16" s="25"/>
      <c r="BK16" s="25"/>
      <c r="BL16" s="12"/>
      <c r="BM16" s="12"/>
      <c r="BN16" s="12"/>
    </row>
    <row r="17" spans="1:66" ht="15.75" customHeight="1" x14ac:dyDescent="0.3">
      <c r="A17" s="12"/>
      <c r="B17" s="107"/>
      <c r="C17" s="175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6"/>
      <c r="Y17" s="28"/>
      <c r="Z17" s="28"/>
      <c r="AA17" s="28"/>
      <c r="AB17" s="227"/>
      <c r="AC17" s="227"/>
      <c r="AD17" s="227"/>
      <c r="AE17" s="227"/>
      <c r="AF17" s="227"/>
      <c r="AG17" s="30"/>
      <c r="AH17" s="232"/>
      <c r="AI17" s="208"/>
      <c r="AJ17" s="208"/>
      <c r="AK17" s="208"/>
      <c r="AL17" s="17"/>
      <c r="AM17" s="17"/>
      <c r="AN17" s="17"/>
      <c r="AO17" s="17"/>
      <c r="AP17" s="17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2"/>
      <c r="BE17" s="12"/>
      <c r="BF17" s="12"/>
      <c r="BG17" s="12"/>
      <c r="BH17" s="25"/>
      <c r="BI17" s="25"/>
      <c r="BJ17" s="25"/>
      <c r="BK17" s="25"/>
      <c r="BL17" s="12"/>
      <c r="BM17" s="12"/>
      <c r="BN17" s="12"/>
    </row>
    <row r="18" spans="1:66" ht="15.75" customHeight="1" x14ac:dyDescent="0.3">
      <c r="A18" s="12"/>
      <c r="B18" s="107"/>
      <c r="C18" s="175"/>
      <c r="D18" s="171" t="s">
        <v>5</v>
      </c>
      <c r="E18" s="171"/>
      <c r="F18" s="171"/>
      <c r="G18" s="171"/>
      <c r="H18" s="171"/>
      <c r="I18" s="277">
        <f>D12+L12+T12+AB15</f>
        <v>0</v>
      </c>
      <c r="J18" s="277"/>
      <c r="K18" s="277"/>
      <c r="L18" s="277"/>
      <c r="M18" s="172"/>
      <c r="N18" s="171"/>
      <c r="O18" s="199" t="s">
        <v>39</v>
      </c>
      <c r="P18" s="171"/>
      <c r="Q18" s="171"/>
      <c r="R18" s="171"/>
      <c r="S18" s="171"/>
      <c r="T18" s="253">
        <f>I18*200</f>
        <v>0</v>
      </c>
      <c r="U18" s="253"/>
      <c r="V18" s="253"/>
      <c r="W18" s="253"/>
      <c r="X18" s="176"/>
      <c r="Y18" s="36"/>
      <c r="Z18" s="28"/>
      <c r="AA18" s="37"/>
      <c r="AB18" s="230"/>
      <c r="AC18" s="230"/>
      <c r="AD18" s="230"/>
      <c r="AE18" s="230"/>
      <c r="AF18" s="230"/>
      <c r="AG18" s="29"/>
      <c r="AH18" s="232"/>
      <c r="AI18" s="208"/>
      <c r="AJ18" s="208"/>
      <c r="AK18" s="208"/>
      <c r="AL18" s="17"/>
      <c r="AM18" s="17"/>
      <c r="AN18" s="17"/>
      <c r="AO18" s="17"/>
      <c r="AP18" s="17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2"/>
      <c r="BE18" s="12"/>
      <c r="BF18" s="12"/>
      <c r="BG18" s="12"/>
      <c r="BH18" s="25"/>
      <c r="BI18" s="25"/>
      <c r="BJ18" s="25"/>
      <c r="BK18" s="25"/>
      <c r="BL18" s="12"/>
      <c r="BM18" s="12"/>
      <c r="BN18" s="12"/>
    </row>
    <row r="19" spans="1:66" ht="15.75" customHeight="1" thickBot="1" x14ac:dyDescent="0.35">
      <c r="A19" s="12"/>
      <c r="B19" s="107"/>
      <c r="C19" s="175"/>
      <c r="D19" s="171"/>
      <c r="E19" s="171"/>
      <c r="F19" s="171"/>
      <c r="G19" s="171"/>
      <c r="H19" s="171"/>
      <c r="I19" s="173"/>
      <c r="J19" s="173"/>
      <c r="K19" s="173"/>
      <c r="L19" s="173"/>
      <c r="M19" s="172"/>
      <c r="N19" s="171"/>
      <c r="O19" s="171"/>
      <c r="P19" s="171"/>
      <c r="Q19" s="171"/>
      <c r="R19" s="171"/>
      <c r="S19" s="171"/>
      <c r="T19" s="173"/>
      <c r="U19" s="173"/>
      <c r="V19" s="173"/>
      <c r="W19" s="173"/>
      <c r="X19" s="176"/>
      <c r="Y19" s="36"/>
      <c r="Z19" s="28"/>
      <c r="AA19" s="193"/>
      <c r="AB19" s="193"/>
      <c r="AC19" s="193"/>
      <c r="AD19" s="193"/>
      <c r="AE19" s="193"/>
      <c r="AF19" s="193"/>
      <c r="AG19" s="30"/>
      <c r="AH19" s="232"/>
      <c r="AI19" s="208"/>
      <c r="AJ19" s="208"/>
      <c r="AK19" s="208"/>
      <c r="AL19" s="17"/>
      <c r="AM19" s="17"/>
      <c r="AN19" s="17"/>
      <c r="AO19" s="17"/>
      <c r="AP19" s="17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2"/>
      <c r="BE19" s="12"/>
      <c r="BF19" s="12"/>
      <c r="BG19" s="12"/>
      <c r="BH19" s="25"/>
      <c r="BI19" s="25"/>
      <c r="BJ19" s="25"/>
      <c r="BK19" s="25"/>
      <c r="BL19" s="12"/>
      <c r="BM19" s="12"/>
      <c r="BN19" s="12"/>
    </row>
    <row r="20" spans="1:66" ht="14.25" customHeight="1" x14ac:dyDescent="0.3">
      <c r="A20" s="12"/>
      <c r="B20" s="107"/>
      <c r="C20" s="175"/>
      <c r="D20" s="171" t="s">
        <v>6</v>
      </c>
      <c r="E20" s="171"/>
      <c r="F20" s="171"/>
      <c r="G20" s="171"/>
      <c r="H20" s="171"/>
      <c r="I20" s="253">
        <f>I18*10</f>
        <v>0</v>
      </c>
      <c r="J20" s="253"/>
      <c r="K20" s="253"/>
      <c r="L20" s="253"/>
      <c r="M20" s="172"/>
      <c r="N20" s="171"/>
      <c r="O20" s="171" t="s">
        <v>9</v>
      </c>
      <c r="P20" s="171"/>
      <c r="Q20" s="171"/>
      <c r="R20" s="171"/>
      <c r="S20" s="171"/>
      <c r="T20" s="253">
        <f>I18*300</f>
        <v>0</v>
      </c>
      <c r="U20" s="253"/>
      <c r="V20" s="253"/>
      <c r="W20" s="253"/>
      <c r="X20" s="176"/>
      <c r="Y20" s="36"/>
      <c r="Z20" s="28"/>
      <c r="AA20" s="289" t="s">
        <v>29</v>
      </c>
      <c r="AB20" s="290"/>
      <c r="AC20" s="290"/>
      <c r="AD20" s="290"/>
      <c r="AE20" s="290"/>
      <c r="AF20" s="291"/>
      <c r="AG20" s="30"/>
      <c r="AH20" s="232"/>
      <c r="AI20" s="208"/>
      <c r="AJ20" s="208"/>
      <c r="AK20" s="208"/>
      <c r="AL20" s="17"/>
      <c r="AM20" s="17"/>
      <c r="AN20" s="17"/>
      <c r="AO20" s="17"/>
      <c r="AP20" s="17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2"/>
      <c r="BE20" s="12"/>
      <c r="BF20" s="12"/>
      <c r="BG20" s="12"/>
      <c r="BH20" s="25"/>
      <c r="BI20" s="25"/>
      <c r="BJ20" s="25"/>
      <c r="BK20" s="25"/>
      <c r="BL20" s="12"/>
      <c r="BM20" s="12"/>
      <c r="BN20" s="12"/>
    </row>
    <row r="21" spans="1:66" ht="15.75" customHeight="1" x14ac:dyDescent="0.3">
      <c r="A21" s="12"/>
      <c r="B21" s="107"/>
      <c r="C21" s="175"/>
      <c r="D21" s="171"/>
      <c r="E21" s="171"/>
      <c r="F21" s="171"/>
      <c r="G21" s="171"/>
      <c r="H21" s="171"/>
      <c r="I21" s="173"/>
      <c r="J21" s="173"/>
      <c r="K21" s="173"/>
      <c r="L21" s="173"/>
      <c r="M21" s="172"/>
      <c r="N21" s="171"/>
      <c r="O21" s="171"/>
      <c r="P21" s="171"/>
      <c r="Q21" s="171"/>
      <c r="R21" s="171"/>
      <c r="S21" s="171"/>
      <c r="T21" s="173"/>
      <c r="U21" s="173"/>
      <c r="V21" s="173"/>
      <c r="W21" s="173"/>
      <c r="X21" s="176"/>
      <c r="Y21" s="36"/>
      <c r="Z21" s="28"/>
      <c r="AA21" s="292"/>
      <c r="AB21" s="293"/>
      <c r="AC21" s="293"/>
      <c r="AD21" s="293"/>
      <c r="AE21" s="293"/>
      <c r="AF21" s="294"/>
      <c r="AG21" s="30"/>
      <c r="AH21" s="232"/>
      <c r="AI21" s="208"/>
      <c r="AJ21" s="208"/>
      <c r="AK21" s="208"/>
      <c r="AL21" s="17"/>
      <c r="AM21" s="17"/>
      <c r="AN21" s="17"/>
      <c r="AO21" s="17"/>
      <c r="AP21" s="17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2"/>
      <c r="BE21" s="12"/>
      <c r="BF21" s="12"/>
      <c r="BG21" s="12"/>
      <c r="BH21" s="25"/>
      <c r="BI21" s="25"/>
      <c r="BJ21" s="25"/>
      <c r="BK21" s="25"/>
      <c r="BL21" s="12"/>
      <c r="BM21" s="12"/>
      <c r="BN21" s="12"/>
    </row>
    <row r="22" spans="1:66" ht="15.75" customHeight="1" x14ac:dyDescent="0.3">
      <c r="A22" s="12"/>
      <c r="B22" s="107"/>
      <c r="C22" s="175"/>
      <c r="D22" s="171" t="s">
        <v>44</v>
      </c>
      <c r="E22" s="171"/>
      <c r="F22" s="171"/>
      <c r="G22" s="171"/>
      <c r="H22" s="171"/>
      <c r="I22" s="253">
        <f>I18*20</f>
        <v>0</v>
      </c>
      <c r="J22" s="253"/>
      <c r="K22" s="253"/>
      <c r="L22" s="253"/>
      <c r="M22" s="172"/>
      <c r="N22" s="171"/>
      <c r="O22" s="171" t="s">
        <v>12</v>
      </c>
      <c r="P22" s="171"/>
      <c r="Q22" s="171"/>
      <c r="R22" s="171"/>
      <c r="S22" s="171"/>
      <c r="T22" s="255">
        <f>I18*500</f>
        <v>0</v>
      </c>
      <c r="U22" s="255"/>
      <c r="V22" s="255"/>
      <c r="W22" s="255"/>
      <c r="X22" s="176"/>
      <c r="Y22" s="36"/>
      <c r="Z22" s="28"/>
      <c r="AA22" s="292"/>
      <c r="AB22" s="293"/>
      <c r="AC22" s="293"/>
      <c r="AD22" s="293"/>
      <c r="AE22" s="293"/>
      <c r="AF22" s="294"/>
      <c r="AG22" s="30"/>
      <c r="AH22" s="232"/>
      <c r="AI22" s="208"/>
      <c r="AJ22" s="208"/>
      <c r="AK22" s="208"/>
      <c r="AL22" s="17"/>
      <c r="AM22" s="17"/>
      <c r="AN22" s="17"/>
      <c r="AO22" s="17"/>
      <c r="AP22" s="17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2"/>
      <c r="BE22" s="12"/>
      <c r="BF22" s="12"/>
      <c r="BG22" s="12"/>
      <c r="BH22" s="25"/>
      <c r="BI22" s="25"/>
      <c r="BJ22" s="25"/>
      <c r="BK22" s="25"/>
      <c r="BL22" s="12"/>
      <c r="BM22" s="12"/>
      <c r="BN22" s="12"/>
    </row>
    <row r="23" spans="1:66" ht="14.25" customHeight="1" x14ac:dyDescent="0.3">
      <c r="A23" s="12"/>
      <c r="B23" s="107"/>
      <c r="C23" s="175"/>
      <c r="D23" s="171"/>
      <c r="E23" s="171"/>
      <c r="F23" s="171"/>
      <c r="G23" s="171"/>
      <c r="H23" s="171"/>
      <c r="I23" s="173"/>
      <c r="J23" s="173"/>
      <c r="K23" s="173"/>
      <c r="L23" s="173"/>
      <c r="M23" s="172"/>
      <c r="N23" s="171"/>
      <c r="O23" s="171"/>
      <c r="P23" s="171"/>
      <c r="Q23" s="171"/>
      <c r="R23" s="171"/>
      <c r="S23" s="171"/>
      <c r="T23" s="173"/>
      <c r="U23" s="173"/>
      <c r="V23" s="173"/>
      <c r="W23" s="173"/>
      <c r="X23" s="176"/>
      <c r="Y23" s="38"/>
      <c r="Z23" s="29"/>
      <c r="AA23" s="292"/>
      <c r="AB23" s="293"/>
      <c r="AC23" s="293"/>
      <c r="AD23" s="293"/>
      <c r="AE23" s="293"/>
      <c r="AF23" s="294"/>
      <c r="AG23" s="30"/>
      <c r="AH23" s="232"/>
      <c r="AI23" s="208"/>
      <c r="AJ23" s="208"/>
      <c r="AK23" s="208"/>
      <c r="AL23" s="17"/>
      <c r="AM23" s="17"/>
      <c r="AN23" s="17"/>
      <c r="AO23" s="17"/>
      <c r="AP23" s="17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2"/>
      <c r="BE23" s="12"/>
      <c r="BF23" s="12"/>
      <c r="BG23" s="12"/>
      <c r="BH23" s="25"/>
      <c r="BI23" s="25"/>
      <c r="BJ23" s="25"/>
      <c r="BK23" s="25"/>
      <c r="BL23" s="12"/>
      <c r="BM23" s="12"/>
      <c r="BN23" s="12"/>
    </row>
    <row r="24" spans="1:66" ht="15.75" customHeight="1" x14ac:dyDescent="0.3">
      <c r="A24" s="12"/>
      <c r="B24" s="107"/>
      <c r="C24" s="175"/>
      <c r="D24" s="250" t="s">
        <v>11</v>
      </c>
      <c r="E24" s="171"/>
      <c r="F24" s="171"/>
      <c r="G24" s="171"/>
      <c r="H24" s="171"/>
      <c r="I24" s="253">
        <f>I18*25</f>
        <v>0</v>
      </c>
      <c r="J24" s="253"/>
      <c r="K24" s="253"/>
      <c r="L24" s="253"/>
      <c r="M24" s="172"/>
      <c r="N24" s="171"/>
      <c r="O24" s="171" t="s">
        <v>13</v>
      </c>
      <c r="P24" s="171"/>
      <c r="Q24" s="171"/>
      <c r="R24" s="171"/>
      <c r="S24" s="171"/>
      <c r="T24" s="255">
        <f>I18*1000</f>
        <v>0</v>
      </c>
      <c r="U24" s="255"/>
      <c r="V24" s="255"/>
      <c r="W24" s="255"/>
      <c r="X24" s="176"/>
      <c r="Y24" s="29"/>
      <c r="Z24" s="49"/>
      <c r="AA24" s="295" t="s">
        <v>38</v>
      </c>
      <c r="AB24" s="296"/>
      <c r="AC24" s="296"/>
      <c r="AD24" s="299">
        <f>IF(OR(I18=0,D12=0),0,D12/I18)</f>
        <v>0</v>
      </c>
      <c r="AE24" s="299"/>
      <c r="AF24" s="300"/>
      <c r="AG24" s="39"/>
      <c r="AH24" s="224"/>
      <c r="AI24" s="17"/>
      <c r="AJ24" s="17"/>
      <c r="AK24" s="17"/>
      <c r="AL24" s="17"/>
      <c r="AM24" s="17"/>
      <c r="AN24" s="17"/>
      <c r="AO24" s="17"/>
      <c r="AP24" s="17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2"/>
      <c r="BE24" s="12"/>
      <c r="BF24" s="12"/>
      <c r="BG24" s="12"/>
      <c r="BH24" s="25"/>
      <c r="BI24" s="25"/>
      <c r="BJ24" s="25"/>
      <c r="BK24" s="25"/>
      <c r="BL24" s="12"/>
      <c r="BM24" s="12"/>
      <c r="BN24" s="12"/>
    </row>
    <row r="25" spans="1:66" ht="15.75" customHeight="1" x14ac:dyDescent="0.3">
      <c r="A25" s="12"/>
      <c r="B25" s="107"/>
      <c r="C25" s="175"/>
      <c r="D25" s="171"/>
      <c r="E25" s="171"/>
      <c r="F25" s="171"/>
      <c r="G25" s="171"/>
      <c r="H25" s="171"/>
      <c r="I25" s="173"/>
      <c r="J25" s="173"/>
      <c r="K25" s="173"/>
      <c r="L25" s="173"/>
      <c r="M25" s="172"/>
      <c r="N25" s="171"/>
      <c r="O25" s="171"/>
      <c r="P25" s="171"/>
      <c r="Q25" s="171"/>
      <c r="R25" s="171"/>
      <c r="S25" s="171"/>
      <c r="T25" s="173"/>
      <c r="U25" s="173"/>
      <c r="V25" s="173"/>
      <c r="W25" s="173"/>
      <c r="X25" s="176"/>
      <c r="Y25" s="39"/>
      <c r="Z25" s="49"/>
      <c r="AA25" s="295"/>
      <c r="AB25" s="296"/>
      <c r="AC25" s="296"/>
      <c r="AD25" s="299"/>
      <c r="AE25" s="299"/>
      <c r="AF25" s="300"/>
      <c r="AG25" s="39"/>
      <c r="AH25" s="225"/>
      <c r="AI25" s="184"/>
      <c r="AJ25" s="17"/>
      <c r="AK25" s="17"/>
      <c r="AL25" s="17"/>
      <c r="AM25" s="17"/>
      <c r="AN25" s="17"/>
      <c r="AO25" s="17"/>
      <c r="AP25" s="17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2"/>
      <c r="BE25" s="12"/>
      <c r="BF25" s="12"/>
      <c r="BG25" s="12"/>
      <c r="BH25" s="25"/>
      <c r="BI25" s="25"/>
      <c r="BJ25" s="25"/>
      <c r="BK25" s="25"/>
      <c r="BL25" s="12"/>
      <c r="BM25" s="12"/>
      <c r="BN25" s="12"/>
    </row>
    <row r="26" spans="1:66" ht="14.25" customHeight="1" x14ac:dyDescent="0.3">
      <c r="A26" s="12"/>
      <c r="B26" s="107"/>
      <c r="C26" s="175"/>
      <c r="D26" s="171" t="s">
        <v>10</v>
      </c>
      <c r="E26" s="171"/>
      <c r="F26" s="171"/>
      <c r="G26" s="171"/>
      <c r="H26" s="171"/>
      <c r="I26" s="253">
        <f>I18*50</f>
        <v>0</v>
      </c>
      <c r="J26" s="253"/>
      <c r="K26" s="253"/>
      <c r="L26" s="253"/>
      <c r="M26" s="172"/>
      <c r="N26" s="171"/>
      <c r="O26" s="171" t="s">
        <v>14</v>
      </c>
      <c r="P26" s="171"/>
      <c r="Q26" s="171"/>
      <c r="R26" s="171"/>
      <c r="S26" s="171"/>
      <c r="T26" s="255">
        <f>I18*5000</f>
        <v>0</v>
      </c>
      <c r="U26" s="255"/>
      <c r="V26" s="255"/>
      <c r="W26" s="255"/>
      <c r="X26" s="176"/>
      <c r="Y26" s="40"/>
      <c r="Z26" s="39"/>
      <c r="AA26" s="295" t="s">
        <v>33</v>
      </c>
      <c r="AB26" s="296"/>
      <c r="AC26" s="296"/>
      <c r="AD26" s="299">
        <f>IF(OR(I18=0,L12=0),0,L12/I18)</f>
        <v>0</v>
      </c>
      <c r="AE26" s="299"/>
      <c r="AF26" s="300"/>
      <c r="AG26" s="39"/>
      <c r="AH26" s="226"/>
      <c r="AI26" s="27"/>
      <c r="AJ26" s="17"/>
      <c r="AK26" s="17"/>
      <c r="AL26" s="17"/>
      <c r="AM26" s="17"/>
      <c r="AN26" s="17"/>
      <c r="AO26" s="17"/>
      <c r="AP26" s="17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2"/>
      <c r="BE26" s="12"/>
      <c r="BF26" s="12"/>
      <c r="BG26" s="12"/>
      <c r="BH26" s="25"/>
      <c r="BI26" s="25"/>
      <c r="BJ26" s="25"/>
      <c r="BK26" s="25"/>
      <c r="BL26" s="12"/>
      <c r="BM26" s="12"/>
      <c r="BN26" s="12"/>
    </row>
    <row r="27" spans="1:66" ht="15.75" customHeight="1" x14ac:dyDescent="0.3">
      <c r="A27" s="12"/>
      <c r="B27" s="107"/>
      <c r="C27" s="175"/>
      <c r="D27" s="171"/>
      <c r="E27" s="171"/>
      <c r="F27" s="171"/>
      <c r="G27" s="171"/>
      <c r="H27" s="171"/>
      <c r="I27" s="173"/>
      <c r="J27" s="173"/>
      <c r="K27" s="173"/>
      <c r="L27" s="173"/>
      <c r="M27" s="172"/>
      <c r="N27" s="171"/>
      <c r="O27" s="171"/>
      <c r="P27" s="171"/>
      <c r="Q27" s="171"/>
      <c r="R27" s="171"/>
      <c r="S27" s="171"/>
      <c r="T27" s="174"/>
      <c r="U27" s="174"/>
      <c r="V27" s="174"/>
      <c r="W27" s="174"/>
      <c r="X27" s="176"/>
      <c r="Y27" s="40"/>
      <c r="Z27" s="40"/>
      <c r="AA27" s="295"/>
      <c r="AB27" s="296"/>
      <c r="AC27" s="296"/>
      <c r="AD27" s="299"/>
      <c r="AE27" s="299"/>
      <c r="AF27" s="300"/>
      <c r="AG27" s="40"/>
      <c r="AH27" s="226"/>
      <c r="AI27" s="207"/>
      <c r="AJ27" s="208"/>
      <c r="AK27" s="208"/>
      <c r="AL27" s="208"/>
      <c r="AM27" s="208"/>
      <c r="AN27" s="208"/>
      <c r="AO27" s="208"/>
      <c r="AP27" s="208"/>
      <c r="AQ27" s="209"/>
      <c r="AR27" s="209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2"/>
      <c r="BE27" s="12"/>
      <c r="BF27" s="12"/>
      <c r="BG27" s="12"/>
      <c r="BH27" s="25"/>
      <c r="BI27" s="25"/>
      <c r="BJ27" s="25"/>
      <c r="BK27" s="25"/>
      <c r="BL27" s="12"/>
      <c r="BM27" s="12"/>
      <c r="BN27" s="12"/>
    </row>
    <row r="28" spans="1:66" ht="15.75" customHeight="1" x14ac:dyDescent="0.3">
      <c r="A28" s="12"/>
      <c r="B28" s="107"/>
      <c r="C28" s="175"/>
      <c r="D28" s="171" t="s">
        <v>7</v>
      </c>
      <c r="E28" s="171"/>
      <c r="F28" s="171"/>
      <c r="G28" s="171"/>
      <c r="H28" s="171"/>
      <c r="I28" s="253">
        <f>I18*100</f>
        <v>0</v>
      </c>
      <c r="J28" s="253"/>
      <c r="K28" s="253"/>
      <c r="L28" s="253"/>
      <c r="M28" s="172"/>
      <c r="N28" s="181"/>
      <c r="O28" s="254">
        <v>1500</v>
      </c>
      <c r="P28" s="254"/>
      <c r="Q28" s="254"/>
      <c r="R28" s="201" t="s">
        <v>40</v>
      </c>
      <c r="S28" s="171"/>
      <c r="T28" s="200"/>
      <c r="U28" s="200"/>
      <c r="V28" s="255">
        <f>I18*O28</f>
        <v>0</v>
      </c>
      <c r="W28" s="255"/>
      <c r="X28" s="303"/>
      <c r="Y28" s="39"/>
      <c r="Z28" s="38"/>
      <c r="AA28" s="295" t="s">
        <v>34</v>
      </c>
      <c r="AB28" s="296"/>
      <c r="AC28" s="296"/>
      <c r="AD28" s="299">
        <f>IF(OR(I18=0,T12=0),0,T12/I18)</f>
        <v>0</v>
      </c>
      <c r="AE28" s="299"/>
      <c r="AF28" s="300"/>
      <c r="AG28" s="50"/>
      <c r="AH28" s="225"/>
      <c r="AI28" s="210"/>
      <c r="AJ28" s="208"/>
      <c r="AK28" s="208"/>
      <c r="AL28" s="208"/>
      <c r="AM28" s="208"/>
      <c r="AN28" s="208"/>
      <c r="AO28" s="208"/>
      <c r="AP28" s="208"/>
      <c r="AQ28" s="209"/>
      <c r="AR28" s="209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2"/>
      <c r="BE28" s="12"/>
      <c r="BF28" s="12"/>
      <c r="BG28" s="12"/>
      <c r="BH28" s="25"/>
      <c r="BI28" s="25"/>
      <c r="BJ28" s="25"/>
      <c r="BK28" s="25"/>
      <c r="BL28" s="12"/>
      <c r="BM28" s="12"/>
      <c r="BN28" s="12"/>
    </row>
    <row r="29" spans="1:66" ht="15.75" customHeight="1" thickBot="1" x14ac:dyDescent="0.35">
      <c r="A29" s="12"/>
      <c r="B29" s="107"/>
      <c r="C29" s="177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9"/>
      <c r="U29" s="179"/>
      <c r="V29" s="179"/>
      <c r="W29" s="179"/>
      <c r="X29" s="180"/>
      <c r="Y29" s="39"/>
      <c r="Z29" s="50"/>
      <c r="AA29" s="295"/>
      <c r="AB29" s="296"/>
      <c r="AC29" s="296"/>
      <c r="AD29" s="299"/>
      <c r="AE29" s="299"/>
      <c r="AF29" s="300"/>
      <c r="AG29" s="50"/>
      <c r="AH29" s="109"/>
      <c r="AI29" s="210"/>
      <c r="AJ29" s="208"/>
      <c r="AK29" s="208"/>
      <c r="AL29" s="208"/>
      <c r="AM29" s="208"/>
      <c r="AN29" s="208"/>
      <c r="AO29" s="208"/>
      <c r="AP29" s="208"/>
      <c r="AQ29" s="209"/>
      <c r="AR29" s="209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2"/>
      <c r="BE29" s="12"/>
      <c r="BF29" s="12"/>
      <c r="BG29" s="12"/>
      <c r="BH29" s="25"/>
      <c r="BI29" s="25"/>
      <c r="BJ29" s="25"/>
      <c r="BK29" s="25"/>
      <c r="BL29" s="12"/>
      <c r="BM29" s="12"/>
      <c r="BN29" s="12"/>
    </row>
    <row r="30" spans="1:66" ht="19.95" customHeight="1" thickBot="1" x14ac:dyDescent="0.35">
      <c r="A30" s="12"/>
      <c r="B30" s="107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28"/>
      <c r="AA30" s="295" t="s">
        <v>37</v>
      </c>
      <c r="AB30" s="296"/>
      <c r="AC30" s="296"/>
      <c r="AD30" s="299">
        <f>IF(OR(I18=0,AB15=0),0,AB15/I18)</f>
        <v>0</v>
      </c>
      <c r="AE30" s="299"/>
      <c r="AF30" s="300"/>
      <c r="AG30" s="30"/>
      <c r="AH30" s="108"/>
      <c r="AI30" s="208"/>
      <c r="AJ30" s="208"/>
      <c r="AK30" s="208"/>
      <c r="AL30" s="208"/>
      <c r="AM30" s="208"/>
      <c r="AN30" s="208"/>
      <c r="AO30" s="208"/>
      <c r="AP30" s="208"/>
      <c r="AQ30" s="209"/>
      <c r="AR30" s="209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2"/>
      <c r="BE30" s="12"/>
      <c r="BF30" s="12"/>
      <c r="BG30" s="12"/>
      <c r="BH30" s="25"/>
      <c r="BI30" s="25"/>
      <c r="BJ30" s="25"/>
      <c r="BK30" s="25"/>
      <c r="BL30" s="12"/>
      <c r="BM30" s="12"/>
      <c r="BN30" s="12"/>
    </row>
    <row r="31" spans="1:66" ht="19.95" customHeight="1" thickBot="1" x14ac:dyDescent="0.35">
      <c r="A31" s="12"/>
      <c r="B31" s="107"/>
      <c r="C31" s="283" t="s">
        <v>28</v>
      </c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5"/>
      <c r="Y31" s="5"/>
      <c r="Z31" s="5"/>
      <c r="AA31" s="297"/>
      <c r="AB31" s="298"/>
      <c r="AC31" s="298"/>
      <c r="AD31" s="301"/>
      <c r="AE31" s="301"/>
      <c r="AF31" s="302"/>
      <c r="AG31" s="5"/>
      <c r="AH31" s="110"/>
      <c r="AI31" s="211"/>
      <c r="AJ31" s="212"/>
      <c r="AK31" s="212"/>
      <c r="AL31" s="212"/>
      <c r="AM31" s="212"/>
      <c r="AN31" s="212"/>
      <c r="AO31" s="212"/>
      <c r="AP31" s="212"/>
      <c r="AQ31" s="212"/>
      <c r="AR31" s="212"/>
    </row>
    <row r="32" spans="1:66" ht="15.75" customHeight="1" x14ac:dyDescent="0.3">
      <c r="A32" s="100"/>
      <c r="B32" s="5"/>
      <c r="C32" s="192"/>
      <c r="D32" s="280" t="s">
        <v>30</v>
      </c>
      <c r="E32" s="280"/>
      <c r="F32" s="280"/>
      <c r="G32" s="280"/>
      <c r="H32" s="280"/>
      <c r="I32" s="280" t="s">
        <v>31</v>
      </c>
      <c r="J32" s="280"/>
      <c r="K32" s="280"/>
      <c r="L32" s="280"/>
      <c r="M32" s="185"/>
      <c r="N32" s="280" t="s">
        <v>32</v>
      </c>
      <c r="O32" s="280"/>
      <c r="P32" s="280"/>
      <c r="Q32" s="280"/>
      <c r="R32" s="280"/>
      <c r="S32" s="281" t="s">
        <v>27</v>
      </c>
      <c r="T32" s="281"/>
      <c r="U32" s="281"/>
      <c r="V32" s="281"/>
      <c r="W32" s="281"/>
      <c r="X32" s="186"/>
      <c r="Y32" s="5"/>
      <c r="Z32" s="5"/>
      <c r="AA32" s="304" t="s">
        <v>43</v>
      </c>
      <c r="AB32" s="305"/>
      <c r="AC32" s="305"/>
      <c r="AD32" s="306">
        <f>AD24+AD26+AD28+AD30</f>
        <v>0</v>
      </c>
      <c r="AE32" s="306"/>
      <c r="AF32" s="307"/>
      <c r="AG32" s="5"/>
      <c r="AH32" s="110"/>
      <c r="AI32" s="211"/>
      <c r="AJ32" s="212"/>
      <c r="AK32" s="213"/>
      <c r="AL32" s="213"/>
      <c r="AM32" s="211"/>
      <c r="AN32" s="212"/>
      <c r="AO32" s="212"/>
      <c r="AP32" s="212"/>
      <c r="AQ32" s="212"/>
      <c r="AR32" s="212"/>
    </row>
    <row r="33" spans="1:44" ht="15.75" customHeight="1" thickBot="1" x14ac:dyDescent="0.3">
      <c r="A33" s="100"/>
      <c r="B33" s="194"/>
      <c r="C33" s="187"/>
      <c r="D33" s="280"/>
      <c r="E33" s="280"/>
      <c r="F33" s="280"/>
      <c r="G33" s="280"/>
      <c r="H33" s="280"/>
      <c r="I33" s="280"/>
      <c r="J33" s="280"/>
      <c r="K33" s="280"/>
      <c r="L33" s="280"/>
      <c r="M33" s="185"/>
      <c r="N33" s="280"/>
      <c r="O33" s="280"/>
      <c r="P33" s="280"/>
      <c r="Q33" s="280"/>
      <c r="R33" s="280"/>
      <c r="S33" s="282"/>
      <c r="T33" s="282"/>
      <c r="U33" s="282"/>
      <c r="V33" s="282"/>
      <c r="W33" s="282"/>
      <c r="X33" s="188"/>
      <c r="Y33" s="194"/>
      <c r="Z33" s="194"/>
      <c r="AA33" s="297"/>
      <c r="AB33" s="298"/>
      <c r="AC33" s="298"/>
      <c r="AD33" s="308"/>
      <c r="AE33" s="308"/>
      <c r="AF33" s="309"/>
      <c r="AG33" s="182"/>
      <c r="AH33" s="110"/>
      <c r="AI33" s="211"/>
      <c r="AJ33" s="212"/>
      <c r="AK33" s="212"/>
      <c r="AL33" s="212"/>
      <c r="AM33" s="212"/>
      <c r="AN33" s="212"/>
      <c r="AO33" s="212"/>
      <c r="AP33" s="212"/>
      <c r="AQ33" s="212"/>
      <c r="AR33" s="212"/>
    </row>
    <row r="34" spans="1:44" ht="15.75" customHeight="1" x14ac:dyDescent="0.3">
      <c r="A34" s="100"/>
      <c r="B34" s="194"/>
      <c r="C34" s="187"/>
      <c r="D34" s="286" t="s">
        <v>11</v>
      </c>
      <c r="E34" s="286"/>
      <c r="F34" s="286"/>
      <c r="G34" s="286"/>
      <c r="H34" s="286"/>
      <c r="I34" s="287">
        <f>I22</f>
        <v>0</v>
      </c>
      <c r="J34" s="287"/>
      <c r="K34" s="287"/>
      <c r="L34" s="287"/>
      <c r="M34" s="171"/>
      <c r="N34" s="272">
        <v>0</v>
      </c>
      <c r="O34" s="272"/>
      <c r="P34" s="272"/>
      <c r="Q34" s="272"/>
      <c r="R34" s="272"/>
      <c r="S34" s="171"/>
      <c r="T34" s="288">
        <f>IF(N34=0,0,N34-I34)</f>
        <v>0</v>
      </c>
      <c r="U34" s="288"/>
      <c r="V34" s="288"/>
      <c r="W34" s="288"/>
      <c r="X34" s="188"/>
      <c r="Y34" s="194"/>
      <c r="Z34" s="194"/>
      <c r="AA34" s="198"/>
      <c r="AB34" s="198"/>
      <c r="AC34" s="198"/>
      <c r="AD34" s="117"/>
      <c r="AE34" s="117"/>
      <c r="AF34" s="117"/>
      <c r="AG34" s="182"/>
      <c r="AH34" s="110"/>
      <c r="AI34" s="211"/>
      <c r="AJ34" s="212"/>
      <c r="AK34" s="212"/>
      <c r="AL34" s="212"/>
      <c r="AM34" s="212"/>
      <c r="AN34" s="212"/>
      <c r="AO34" s="212"/>
      <c r="AP34" s="212"/>
      <c r="AQ34" s="212"/>
      <c r="AR34" s="212"/>
    </row>
    <row r="35" spans="1:44" ht="15.75" customHeight="1" x14ac:dyDescent="0.3">
      <c r="A35" s="100"/>
      <c r="B35" s="194"/>
      <c r="C35" s="187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88"/>
      <c r="Y35" s="194"/>
      <c r="Z35" s="194"/>
      <c r="AA35" s="198"/>
      <c r="AB35" s="198"/>
      <c r="AC35" s="198"/>
      <c r="AD35" s="117"/>
      <c r="AE35" s="117"/>
      <c r="AF35" s="117"/>
      <c r="AG35" s="182"/>
      <c r="AH35" s="110"/>
      <c r="AI35" s="211"/>
      <c r="AJ35" s="212"/>
      <c r="AK35" s="212"/>
      <c r="AL35" s="212"/>
      <c r="AM35" s="212"/>
      <c r="AN35" s="212"/>
      <c r="AO35" s="212"/>
      <c r="AP35" s="212"/>
      <c r="AQ35" s="212"/>
      <c r="AR35" s="212"/>
    </row>
    <row r="36" spans="1:44" ht="15.75" customHeight="1" x14ac:dyDescent="0.3">
      <c r="A36" s="100"/>
      <c r="B36" s="194"/>
      <c r="C36" s="187"/>
      <c r="D36" s="286" t="s">
        <v>39</v>
      </c>
      <c r="E36" s="286"/>
      <c r="F36" s="286"/>
      <c r="G36" s="286"/>
      <c r="H36" s="286"/>
      <c r="I36" s="287">
        <f>T18</f>
        <v>0</v>
      </c>
      <c r="J36" s="287"/>
      <c r="K36" s="287"/>
      <c r="L36" s="287"/>
      <c r="M36" s="171"/>
      <c r="N36" s="272">
        <v>0</v>
      </c>
      <c r="O36" s="272"/>
      <c r="P36" s="272"/>
      <c r="Q36" s="272"/>
      <c r="R36" s="272"/>
      <c r="S36" s="171"/>
      <c r="T36" s="288">
        <f>IF(N36=0,0,N36-I36)</f>
        <v>0</v>
      </c>
      <c r="U36" s="288"/>
      <c r="V36" s="288"/>
      <c r="W36" s="288"/>
      <c r="X36" s="188"/>
      <c r="Y36" s="194"/>
      <c r="Z36" s="194"/>
      <c r="AA36" s="198"/>
      <c r="AB36" s="198"/>
      <c r="AC36" s="198"/>
      <c r="AD36" s="117"/>
      <c r="AE36" s="117"/>
      <c r="AF36" s="117"/>
      <c r="AG36" s="182"/>
      <c r="AH36" s="110"/>
      <c r="AI36" s="211"/>
      <c r="AJ36" s="212"/>
      <c r="AK36" s="212"/>
      <c r="AL36" s="212"/>
      <c r="AM36" s="212"/>
      <c r="AN36" s="212"/>
      <c r="AO36" s="212"/>
      <c r="AP36" s="212"/>
      <c r="AQ36" s="212"/>
      <c r="AR36" s="212"/>
    </row>
    <row r="37" spans="1:44" ht="15.75" customHeight="1" thickBot="1" x14ac:dyDescent="0.35">
      <c r="A37" s="100"/>
      <c r="B37" s="194"/>
      <c r="C37" s="189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1"/>
      <c r="Y37" s="194"/>
      <c r="Z37" s="194"/>
      <c r="AA37" s="198"/>
      <c r="AB37" s="198"/>
      <c r="AC37" s="198"/>
      <c r="AD37" s="117"/>
      <c r="AE37" s="117"/>
      <c r="AF37" s="117"/>
      <c r="AG37" s="182"/>
      <c r="AH37" s="110"/>
      <c r="AI37" s="211"/>
      <c r="AJ37" s="212"/>
      <c r="AK37" s="212"/>
      <c r="AL37" s="212"/>
      <c r="AM37" s="212"/>
      <c r="AN37" s="212"/>
      <c r="AO37" s="212"/>
      <c r="AP37" s="212"/>
      <c r="AQ37" s="212"/>
      <c r="AR37" s="212"/>
    </row>
    <row r="38" spans="1:44" ht="15.75" customHeight="1" x14ac:dyDescent="0.3">
      <c r="A38" s="100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82"/>
      <c r="AA38" s="195"/>
      <c r="AB38" s="195"/>
      <c r="AC38" s="195"/>
      <c r="AD38" s="196"/>
      <c r="AE38" s="196"/>
      <c r="AF38" s="196"/>
      <c r="AG38" s="194"/>
      <c r="AH38" s="110"/>
      <c r="AI38" s="211"/>
      <c r="AJ38" s="212"/>
      <c r="AK38" s="212"/>
      <c r="AL38" s="212"/>
      <c r="AM38" s="212"/>
      <c r="AN38" s="212"/>
      <c r="AO38" s="212"/>
      <c r="AP38" s="212"/>
      <c r="AQ38" s="212"/>
      <c r="AR38" s="212"/>
    </row>
    <row r="39" spans="1:44" ht="15.75" customHeight="1" thickBot="1" x14ac:dyDescent="0.3">
      <c r="A39" s="100"/>
      <c r="B39" s="197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11"/>
      <c r="AI39" s="211"/>
      <c r="AJ39" s="212"/>
      <c r="AK39" s="212"/>
      <c r="AL39" s="212"/>
      <c r="AM39" s="212"/>
      <c r="AN39" s="212"/>
      <c r="AO39" s="212"/>
      <c r="AP39" s="212"/>
      <c r="AQ39" s="212"/>
      <c r="AR39" s="212"/>
    </row>
    <row r="40" spans="1:44" ht="15.75" customHeight="1" x14ac:dyDescent="0.25">
      <c r="AF40" s="12"/>
      <c r="AG40" s="12"/>
      <c r="AH40" s="12"/>
      <c r="AI40" s="12"/>
    </row>
    <row r="41" spans="1:44" ht="15.75" customHeight="1" x14ac:dyDescent="0.25">
      <c r="AF41" s="12"/>
      <c r="AG41" s="12"/>
      <c r="AH41" s="12"/>
      <c r="AI41" s="12"/>
    </row>
    <row r="42" spans="1:44" ht="15.75" customHeight="1" x14ac:dyDescent="0.25">
      <c r="AF42" s="12"/>
      <c r="AG42" s="12"/>
      <c r="AH42" s="12"/>
      <c r="AI42" s="12"/>
    </row>
    <row r="43" spans="1:44" ht="15.75" customHeight="1" x14ac:dyDescent="0.25">
      <c r="AI43" s="12"/>
    </row>
    <row r="44" spans="1:44" ht="15.75" customHeight="1" x14ac:dyDescent="0.25">
      <c r="AI44" s="12"/>
    </row>
    <row r="45" spans="1:44" ht="15.75" customHeight="1" x14ac:dyDescent="0.25">
      <c r="AH45" s="12"/>
      <c r="AI45" s="12"/>
    </row>
    <row r="46" spans="1:44" ht="15.75" customHeight="1" x14ac:dyDescent="0.25">
      <c r="AH46" s="12"/>
      <c r="AI46" s="12"/>
    </row>
    <row r="47" spans="1:44" ht="15.75" customHeight="1" x14ac:dyDescent="0.25">
      <c r="AH47" s="12"/>
      <c r="AI47" s="12"/>
    </row>
    <row r="48" spans="1:44" ht="15.75" customHeight="1" x14ac:dyDescent="0.25">
      <c r="AH48" s="12"/>
      <c r="AI48" s="12"/>
    </row>
    <row r="49" spans="34:35" ht="15.75" customHeight="1" x14ac:dyDescent="0.25">
      <c r="AH49" s="12"/>
      <c r="AI49" s="12"/>
    </row>
    <row r="50" spans="34:35" ht="15.75" customHeight="1" x14ac:dyDescent="0.25">
      <c r="AH50" s="12"/>
      <c r="AI50" s="12"/>
    </row>
    <row r="51" spans="34:35" ht="15.75" customHeight="1" x14ac:dyDescent="0.25">
      <c r="AH51" s="12"/>
      <c r="AI51" s="12"/>
    </row>
    <row r="52" spans="34:35" ht="15.75" customHeight="1" x14ac:dyDescent="0.25">
      <c r="AI52" s="12"/>
    </row>
    <row r="53" spans="34:35" ht="15.75" customHeight="1" x14ac:dyDescent="0.25">
      <c r="AI53" s="12"/>
    </row>
    <row r="54" spans="34:35" ht="15.75" customHeight="1" x14ac:dyDescent="0.25">
      <c r="AI54" s="12"/>
    </row>
    <row r="55" spans="34:35" ht="15.75" customHeight="1" x14ac:dyDescent="0.25">
      <c r="AI55" s="12"/>
    </row>
    <row r="56" spans="34:35" ht="15.75" customHeight="1" x14ac:dyDescent="0.25">
      <c r="AI56" s="12"/>
    </row>
    <row r="57" spans="34:35" ht="15.75" customHeight="1" x14ac:dyDescent="0.25">
      <c r="AI57" s="12"/>
    </row>
    <row r="58" spans="34:35" ht="15.75" customHeight="1" x14ac:dyDescent="0.25">
      <c r="AI58" s="12"/>
    </row>
    <row r="59" spans="34:35" ht="15.75" customHeight="1" x14ac:dyDescent="0.25">
      <c r="AI59" s="12"/>
    </row>
    <row r="60" spans="34:35" ht="15.75" customHeight="1" x14ac:dyDescent="0.25">
      <c r="AI60" s="12"/>
    </row>
    <row r="61" spans="34:35" ht="15.75" customHeight="1" x14ac:dyDescent="0.25">
      <c r="AI61" s="12"/>
    </row>
    <row r="62" spans="34:35" ht="15.75" customHeight="1" x14ac:dyDescent="0.25">
      <c r="AI62" s="12"/>
    </row>
    <row r="63" spans="34:35" ht="15.75" customHeight="1" x14ac:dyDescent="0.25">
      <c r="AI63" s="12"/>
    </row>
    <row r="64" spans="34:35" ht="15.75" customHeight="1" x14ac:dyDescent="0.25">
      <c r="AI64" s="12"/>
    </row>
    <row r="65" spans="35:35" ht="15.75" customHeight="1" x14ac:dyDescent="0.25">
      <c r="AI65" s="12"/>
    </row>
    <row r="66" spans="35:35" ht="15.75" customHeight="1" x14ac:dyDescent="0.25">
      <c r="AI66" s="12"/>
    </row>
  </sheetData>
  <sheetProtection password="B9D8" sheet="1" objects="1" scenarios="1" selectLockedCells="1"/>
  <mergeCells count="69">
    <mergeCell ref="T34:W34"/>
    <mergeCell ref="T36:W36"/>
    <mergeCell ref="AA20:AF23"/>
    <mergeCell ref="AA24:AC25"/>
    <mergeCell ref="AA26:AC27"/>
    <mergeCell ref="AA28:AC29"/>
    <mergeCell ref="AA30:AC31"/>
    <mergeCell ref="AD24:AF25"/>
    <mergeCell ref="AD26:AF27"/>
    <mergeCell ref="AD28:AF29"/>
    <mergeCell ref="AD30:AF31"/>
    <mergeCell ref="V28:X28"/>
    <mergeCell ref="AA32:AC33"/>
    <mergeCell ref="AD32:AF33"/>
    <mergeCell ref="D34:H34"/>
    <mergeCell ref="I34:L34"/>
    <mergeCell ref="N34:R34"/>
    <mergeCell ref="D36:H36"/>
    <mergeCell ref="I36:L36"/>
    <mergeCell ref="N36:R36"/>
    <mergeCell ref="D32:H33"/>
    <mergeCell ref="I32:L33"/>
    <mergeCell ref="N32:R33"/>
    <mergeCell ref="S32:W33"/>
    <mergeCell ref="C31:X31"/>
    <mergeCell ref="K7:P7"/>
    <mergeCell ref="K13:P13"/>
    <mergeCell ref="D12:G12"/>
    <mergeCell ref="I18:L18"/>
    <mergeCell ref="D9:G9"/>
    <mergeCell ref="L9:O9"/>
    <mergeCell ref="D10:G10"/>
    <mergeCell ref="K10:P10"/>
    <mergeCell ref="AA4:AF4"/>
    <mergeCell ref="C16:X16"/>
    <mergeCell ref="L12:O12"/>
    <mergeCell ref="K14:P14"/>
    <mergeCell ref="S13:X13"/>
    <mergeCell ref="D6:G6"/>
    <mergeCell ref="L6:O6"/>
    <mergeCell ref="T6:W6"/>
    <mergeCell ref="AB6:AE6"/>
    <mergeCell ref="D7:G7"/>
    <mergeCell ref="T7:W7"/>
    <mergeCell ref="AB7:AE7"/>
    <mergeCell ref="S4:X4"/>
    <mergeCell ref="C4:H4"/>
    <mergeCell ref="K4:P4"/>
    <mergeCell ref="C13:H13"/>
    <mergeCell ref="T9:W9"/>
    <mergeCell ref="AB10:AE10"/>
    <mergeCell ref="K11:P11"/>
    <mergeCell ref="T18:W18"/>
    <mergeCell ref="I20:L20"/>
    <mergeCell ref="AB9:AE9"/>
    <mergeCell ref="AB15:AE15"/>
    <mergeCell ref="AA13:AF13"/>
    <mergeCell ref="T20:W20"/>
    <mergeCell ref="AB12:AE12"/>
    <mergeCell ref="T10:W10"/>
    <mergeCell ref="T12:W12"/>
    <mergeCell ref="I28:L28"/>
    <mergeCell ref="O28:Q28"/>
    <mergeCell ref="I22:L22"/>
    <mergeCell ref="T22:W22"/>
    <mergeCell ref="I24:L24"/>
    <mergeCell ref="T24:W24"/>
    <mergeCell ref="I26:L26"/>
    <mergeCell ref="T26:W26"/>
  </mergeCells>
  <phoneticPr fontId="1" type="noConversion"/>
  <pageMargins left="0.74" right="0.5" top="1" bottom="1" header="0.5" footer="0.5"/>
  <pageSetup paperSize="9" scale="8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CJ33"/>
  <sheetViews>
    <sheetView showGridLines="0" showRowColHeaders="0" zoomScaleNormal="100" workbookViewId="0">
      <selection activeCell="D6" sqref="D6:G6"/>
    </sheetView>
  </sheetViews>
  <sheetFormatPr defaultColWidth="3" defaultRowHeight="15.75" customHeight="1" x14ac:dyDescent="0.25"/>
  <cols>
    <col min="1" max="1" width="5.5546875" style="9" customWidth="1"/>
    <col min="2" max="2" width="4.44140625" style="9" customWidth="1"/>
    <col min="3" max="3" width="3" style="9" customWidth="1"/>
    <col min="4" max="4" width="1.88671875" style="9" customWidth="1"/>
    <col min="5" max="17" width="3" style="9" customWidth="1"/>
    <col min="18" max="18" width="2.88671875" style="9" customWidth="1"/>
    <col min="19" max="25" width="3" style="9" customWidth="1"/>
    <col min="26" max="26" width="1.88671875" style="9" customWidth="1"/>
    <col min="27" max="49" width="3" style="9" customWidth="1"/>
    <col min="50" max="50" width="1.88671875" style="9" customWidth="1"/>
    <col min="51" max="54" width="3" style="9" customWidth="1"/>
    <col min="55" max="55" width="3.109375" style="9" customWidth="1"/>
    <col min="56" max="57" width="3" style="9" customWidth="1"/>
    <col min="58" max="16384" width="3" style="9"/>
  </cols>
  <sheetData>
    <row r="1" spans="1:88" ht="24.75" customHeight="1" thickBot="1" x14ac:dyDescent="0.3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88" ht="60.75" customHeight="1" x14ac:dyDescent="0.25">
      <c r="A2" s="11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2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3"/>
      <c r="BE2" s="12"/>
      <c r="BF2" s="12"/>
    </row>
    <row r="3" spans="1:88" ht="15.75" customHeight="1" thickBot="1" x14ac:dyDescent="0.35">
      <c r="A3" s="11"/>
      <c r="B3" s="84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59"/>
      <c r="Q3" s="59"/>
      <c r="R3" s="59"/>
      <c r="S3" s="59"/>
      <c r="T3" s="59"/>
      <c r="U3" s="58"/>
      <c r="V3" s="58"/>
      <c r="W3" s="59"/>
      <c r="X3" s="59"/>
      <c r="Y3" s="59"/>
      <c r="Z3" s="59"/>
      <c r="AA3" s="59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60"/>
      <c r="BA3" s="60"/>
      <c r="BB3" s="61"/>
      <c r="BC3" s="57"/>
      <c r="BD3" s="85"/>
      <c r="BE3" s="12"/>
      <c r="BF3" s="13"/>
      <c r="BG3" s="14"/>
      <c r="BH3" s="14"/>
      <c r="BI3" s="14"/>
      <c r="BJ3" s="14"/>
      <c r="BK3" s="15"/>
      <c r="BL3" s="15"/>
      <c r="BM3" s="12"/>
      <c r="BN3" s="13"/>
      <c r="BO3" s="14"/>
      <c r="BP3" s="14"/>
      <c r="BQ3" s="14"/>
      <c r="BR3" s="14"/>
      <c r="BS3" s="15"/>
      <c r="BT3" s="15"/>
      <c r="BU3" s="12"/>
      <c r="BV3" s="13"/>
      <c r="BW3" s="14"/>
      <c r="BX3" s="14"/>
      <c r="BY3" s="14"/>
      <c r="BZ3" s="14"/>
      <c r="CA3" s="12"/>
      <c r="CB3" s="12"/>
      <c r="CC3" s="12"/>
      <c r="CD3" s="13"/>
      <c r="CE3" s="14"/>
      <c r="CF3" s="14"/>
      <c r="CG3" s="14"/>
      <c r="CH3" s="14"/>
      <c r="CI3" s="12"/>
      <c r="CJ3" s="12"/>
    </row>
    <row r="4" spans="1:88" ht="20.25" customHeight="1" thickBot="1" x14ac:dyDescent="0.35">
      <c r="A4" s="11"/>
      <c r="B4" s="84"/>
      <c r="C4" s="348" t="s">
        <v>41</v>
      </c>
      <c r="D4" s="349"/>
      <c r="E4" s="349"/>
      <c r="F4" s="349"/>
      <c r="G4" s="349"/>
      <c r="H4" s="349"/>
      <c r="I4" s="349" t="s">
        <v>24</v>
      </c>
      <c r="J4" s="349"/>
      <c r="K4" s="349"/>
      <c r="L4" s="349"/>
      <c r="M4" s="349"/>
      <c r="N4" s="350"/>
      <c r="O4" s="89"/>
      <c r="P4" s="89"/>
      <c r="Q4" s="348" t="s">
        <v>17</v>
      </c>
      <c r="R4" s="349"/>
      <c r="S4" s="349"/>
      <c r="T4" s="349"/>
      <c r="U4" s="349"/>
      <c r="V4" s="350"/>
      <c r="W4" s="89"/>
      <c r="X4" s="89"/>
      <c r="Y4" s="348" t="s">
        <v>18</v>
      </c>
      <c r="Z4" s="349"/>
      <c r="AA4" s="349"/>
      <c r="AB4" s="349"/>
      <c r="AC4" s="349"/>
      <c r="AD4" s="350"/>
      <c r="AE4" s="89"/>
      <c r="AF4" s="89"/>
      <c r="AG4" s="348" t="s">
        <v>21</v>
      </c>
      <c r="AH4" s="349"/>
      <c r="AI4" s="349"/>
      <c r="AJ4" s="349"/>
      <c r="AK4" s="349"/>
      <c r="AL4" s="350"/>
      <c r="AM4" s="89"/>
      <c r="AN4" s="89"/>
      <c r="AO4" s="348" t="s">
        <v>25</v>
      </c>
      <c r="AP4" s="349"/>
      <c r="AQ4" s="349"/>
      <c r="AR4" s="349"/>
      <c r="AS4" s="349"/>
      <c r="AT4" s="350"/>
      <c r="AU4" s="89"/>
      <c r="AV4" s="90"/>
      <c r="AW4" s="348" t="s">
        <v>19</v>
      </c>
      <c r="AX4" s="349"/>
      <c r="AY4" s="349"/>
      <c r="AZ4" s="349"/>
      <c r="BA4" s="349"/>
      <c r="BB4" s="350"/>
      <c r="BC4" s="62"/>
      <c r="BD4" s="86"/>
      <c r="BE4" s="12"/>
      <c r="BF4" s="12"/>
      <c r="BG4" s="12"/>
      <c r="BH4" s="12"/>
      <c r="BI4" s="12"/>
      <c r="BJ4" s="12"/>
      <c r="BK4" s="15"/>
      <c r="BL4" s="15"/>
      <c r="BM4" s="12"/>
      <c r="BN4" s="12"/>
      <c r="BO4" s="12"/>
      <c r="BP4" s="12"/>
      <c r="BQ4" s="12"/>
      <c r="BR4" s="12"/>
      <c r="BS4" s="15"/>
      <c r="BT4" s="15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</row>
    <row r="5" spans="1:88" ht="15.75" customHeight="1" thickBot="1" x14ac:dyDescent="0.35">
      <c r="A5" s="100"/>
      <c r="B5" s="87"/>
      <c r="C5" s="91"/>
      <c r="D5" s="88"/>
      <c r="E5" s="88"/>
      <c r="F5" s="88"/>
      <c r="G5" s="88"/>
      <c r="H5" s="121"/>
      <c r="I5" s="88"/>
      <c r="J5" s="88"/>
      <c r="K5" s="88"/>
      <c r="L5" s="88"/>
      <c r="M5" s="88"/>
      <c r="N5" s="119"/>
      <c r="O5" s="61"/>
      <c r="P5" s="61"/>
      <c r="Q5" s="91"/>
      <c r="R5" s="88"/>
      <c r="S5" s="88"/>
      <c r="T5" s="88"/>
      <c r="U5" s="88"/>
      <c r="V5" s="92"/>
      <c r="W5" s="61"/>
      <c r="X5" s="61"/>
      <c r="Y5" s="91"/>
      <c r="Z5" s="204"/>
      <c r="AA5" s="204"/>
      <c r="AB5" s="204"/>
      <c r="AC5" s="204"/>
      <c r="AD5" s="92"/>
      <c r="AE5" s="58"/>
      <c r="AF5" s="58"/>
      <c r="AG5" s="91"/>
      <c r="AH5" s="88"/>
      <c r="AI5" s="88"/>
      <c r="AJ5" s="88"/>
      <c r="AK5" s="88"/>
      <c r="AL5" s="92"/>
      <c r="AM5" s="58"/>
      <c r="AN5" s="58"/>
      <c r="AO5" s="91"/>
      <c r="AP5" s="88"/>
      <c r="AQ5" s="88"/>
      <c r="AR5" s="88"/>
      <c r="AS5" s="88"/>
      <c r="AT5" s="92"/>
      <c r="AU5" s="58"/>
      <c r="AV5" s="58"/>
      <c r="AW5" s="91"/>
      <c r="AX5" s="88"/>
      <c r="AY5" s="88"/>
      <c r="AZ5" s="88"/>
      <c r="BA5" s="88"/>
      <c r="BB5" s="92"/>
      <c r="BC5" s="62"/>
      <c r="BD5" s="86"/>
      <c r="BE5" s="12"/>
      <c r="BF5" s="16"/>
      <c r="BG5" s="16"/>
      <c r="BH5" s="16"/>
      <c r="BI5" s="16"/>
      <c r="BJ5" s="12"/>
      <c r="BK5" s="17"/>
      <c r="BL5" s="17"/>
      <c r="BM5" s="12"/>
      <c r="BN5" s="16"/>
      <c r="BO5" s="16"/>
      <c r="BP5" s="16"/>
      <c r="BQ5" s="16"/>
      <c r="BR5" s="12"/>
      <c r="BS5" s="15"/>
      <c r="BT5" s="15"/>
      <c r="BU5" s="12"/>
      <c r="BV5" s="16"/>
      <c r="BW5" s="16"/>
      <c r="BX5" s="16"/>
      <c r="BY5" s="16"/>
      <c r="BZ5" s="12"/>
      <c r="CA5" s="12"/>
      <c r="CB5" s="12"/>
      <c r="CC5" s="12"/>
      <c r="CD5" s="16"/>
      <c r="CE5" s="16"/>
      <c r="CF5" s="16"/>
      <c r="CG5" s="16"/>
      <c r="CH5" s="12"/>
      <c r="CI5" s="12"/>
      <c r="CJ5" s="12"/>
    </row>
    <row r="6" spans="1:88" ht="15.75" customHeight="1" thickBot="1" x14ac:dyDescent="0.35">
      <c r="A6" s="100"/>
      <c r="B6" s="5"/>
      <c r="C6" s="93"/>
      <c r="D6" s="351">
        <v>0</v>
      </c>
      <c r="E6" s="351"/>
      <c r="F6" s="351"/>
      <c r="G6" s="351"/>
      <c r="H6" s="120"/>
      <c r="I6" s="78"/>
      <c r="J6" s="355">
        <v>0</v>
      </c>
      <c r="K6" s="356"/>
      <c r="L6" s="356"/>
      <c r="M6" s="357"/>
      <c r="N6" s="94"/>
      <c r="O6" s="44"/>
      <c r="P6" s="43"/>
      <c r="Q6" s="93"/>
      <c r="R6" s="351">
        <v>0</v>
      </c>
      <c r="S6" s="351"/>
      <c r="T6" s="351"/>
      <c r="U6" s="351"/>
      <c r="V6" s="94"/>
      <c r="W6" s="43"/>
      <c r="X6" s="43"/>
      <c r="Y6" s="93"/>
      <c r="Z6" s="351">
        <v>0</v>
      </c>
      <c r="AA6" s="351"/>
      <c r="AB6" s="351"/>
      <c r="AC6" s="351"/>
      <c r="AD6" s="94"/>
      <c r="AE6" s="32"/>
      <c r="AF6" s="32"/>
      <c r="AG6" s="93"/>
      <c r="AH6" s="351">
        <v>0</v>
      </c>
      <c r="AI6" s="351"/>
      <c r="AJ6" s="351"/>
      <c r="AK6" s="351"/>
      <c r="AL6" s="94"/>
      <c r="AM6" s="32"/>
      <c r="AN6" s="32"/>
      <c r="AO6" s="93"/>
      <c r="AP6" s="355">
        <v>0</v>
      </c>
      <c r="AQ6" s="356"/>
      <c r="AR6" s="356"/>
      <c r="AS6" s="357"/>
      <c r="AT6" s="94"/>
      <c r="AU6" s="32"/>
      <c r="AV6" s="32"/>
      <c r="AW6" s="93"/>
      <c r="AX6" s="351">
        <v>0</v>
      </c>
      <c r="AY6" s="351"/>
      <c r="AZ6" s="351"/>
      <c r="BA6" s="351"/>
      <c r="BB6" s="94"/>
      <c r="BC6" s="44"/>
      <c r="BD6" s="31"/>
      <c r="BE6" s="12"/>
      <c r="BF6" s="18"/>
      <c r="BG6" s="18"/>
      <c r="BH6" s="18"/>
      <c r="BI6" s="18"/>
      <c r="BJ6" s="12"/>
      <c r="BK6" s="17"/>
      <c r="BL6" s="17"/>
      <c r="BM6" s="12"/>
      <c r="BN6" s="18"/>
      <c r="BO6" s="18"/>
      <c r="BP6" s="18"/>
      <c r="BQ6" s="18"/>
      <c r="BR6" s="12"/>
      <c r="BS6" s="15"/>
      <c r="BT6" s="15"/>
      <c r="BU6" s="12"/>
      <c r="BV6" s="18"/>
      <c r="BW6" s="18"/>
      <c r="BX6" s="18"/>
      <c r="BY6" s="18"/>
      <c r="BZ6" s="12"/>
      <c r="CA6" s="12"/>
      <c r="CB6" s="12"/>
      <c r="CC6" s="12"/>
      <c r="CD6" s="18"/>
      <c r="CE6" s="18"/>
      <c r="CF6" s="18"/>
      <c r="CG6" s="18"/>
      <c r="CH6" s="12"/>
      <c r="CI6" s="12"/>
      <c r="CJ6" s="12"/>
    </row>
    <row r="7" spans="1:88" ht="15.75" customHeight="1" x14ac:dyDescent="0.3">
      <c r="A7" s="100"/>
      <c r="B7" s="5"/>
      <c r="C7" s="340" t="s">
        <v>15</v>
      </c>
      <c r="D7" s="334"/>
      <c r="E7" s="334"/>
      <c r="F7" s="334"/>
      <c r="G7" s="334"/>
      <c r="H7" s="341"/>
      <c r="I7" s="122"/>
      <c r="J7" s="338" t="s">
        <v>1</v>
      </c>
      <c r="K7" s="338"/>
      <c r="L7" s="338"/>
      <c r="M7" s="338"/>
      <c r="N7" s="123"/>
      <c r="O7" s="44"/>
      <c r="P7" s="43"/>
      <c r="Q7" s="340" t="s">
        <v>15</v>
      </c>
      <c r="R7" s="334"/>
      <c r="S7" s="334"/>
      <c r="T7" s="334"/>
      <c r="U7" s="334"/>
      <c r="V7" s="346"/>
      <c r="W7" s="43"/>
      <c r="X7" s="43"/>
      <c r="Y7" s="93"/>
      <c r="Z7" s="334" t="s">
        <v>1</v>
      </c>
      <c r="AA7" s="334"/>
      <c r="AB7" s="334"/>
      <c r="AC7" s="334"/>
      <c r="AD7" s="94"/>
      <c r="AE7" s="32"/>
      <c r="AF7" s="32"/>
      <c r="AG7" s="93"/>
      <c r="AH7" s="334" t="s">
        <v>1</v>
      </c>
      <c r="AI7" s="334"/>
      <c r="AJ7" s="334"/>
      <c r="AK7" s="334"/>
      <c r="AL7" s="94"/>
      <c r="AM7" s="32"/>
      <c r="AN7" s="32"/>
      <c r="AO7" s="93"/>
      <c r="AP7" s="334" t="s">
        <v>1</v>
      </c>
      <c r="AQ7" s="334"/>
      <c r="AR7" s="334"/>
      <c r="AS7" s="334"/>
      <c r="AT7" s="94"/>
      <c r="AU7" s="32"/>
      <c r="AV7" s="32"/>
      <c r="AW7" s="93"/>
      <c r="AX7" s="334" t="s">
        <v>1</v>
      </c>
      <c r="AY7" s="334"/>
      <c r="AZ7" s="334"/>
      <c r="BA7" s="334"/>
      <c r="BB7" s="94"/>
      <c r="BC7" s="44"/>
      <c r="BD7" s="33"/>
      <c r="BE7" s="12"/>
      <c r="BF7" s="12"/>
      <c r="BG7" s="12"/>
      <c r="BH7" s="12"/>
      <c r="BI7" s="12"/>
      <c r="BJ7" s="12"/>
      <c r="BK7" s="19"/>
      <c r="BL7" s="19"/>
      <c r="BM7" s="20"/>
      <c r="BN7" s="12"/>
      <c r="BO7" s="12"/>
      <c r="BP7" s="12"/>
      <c r="BQ7" s="12"/>
      <c r="BR7" s="12"/>
      <c r="BS7" s="15"/>
      <c r="BT7" s="15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</row>
    <row r="8" spans="1:88" ht="12.75" customHeight="1" thickBot="1" x14ac:dyDescent="0.35">
      <c r="A8" s="100"/>
      <c r="B8" s="5"/>
      <c r="C8" s="93"/>
      <c r="D8" s="78"/>
      <c r="E8" s="78"/>
      <c r="F8" s="78"/>
      <c r="G8" s="78"/>
      <c r="H8" s="120"/>
      <c r="I8" s="78"/>
      <c r="J8" s="78"/>
      <c r="K8" s="78"/>
      <c r="L8" s="78"/>
      <c r="M8" s="78"/>
      <c r="N8" s="94"/>
      <c r="O8" s="45"/>
      <c r="P8" s="43"/>
      <c r="Q8" s="93"/>
      <c r="R8" s="78"/>
      <c r="S8" s="78"/>
      <c r="T8" s="78"/>
      <c r="U8" s="78"/>
      <c r="V8" s="94"/>
      <c r="W8" s="43"/>
      <c r="X8" s="43"/>
      <c r="Y8" s="93"/>
      <c r="Z8" s="78"/>
      <c r="AA8" s="78"/>
      <c r="AB8" s="78"/>
      <c r="AC8" s="78"/>
      <c r="AD8" s="94"/>
      <c r="AE8" s="32"/>
      <c r="AF8" s="32"/>
      <c r="AG8" s="93"/>
      <c r="AH8" s="78"/>
      <c r="AI8" s="78"/>
      <c r="AJ8" s="78"/>
      <c r="AK8" s="78"/>
      <c r="AL8" s="94"/>
      <c r="AM8" s="32"/>
      <c r="AN8" s="32"/>
      <c r="AO8" s="93"/>
      <c r="AP8" s="78"/>
      <c r="AQ8" s="78"/>
      <c r="AR8" s="78"/>
      <c r="AS8" s="78"/>
      <c r="AT8" s="94"/>
      <c r="AU8" s="32"/>
      <c r="AV8" s="32"/>
      <c r="AW8" s="93"/>
      <c r="AX8" s="78"/>
      <c r="AY8" s="78"/>
      <c r="AZ8" s="78"/>
      <c r="BA8" s="78"/>
      <c r="BB8" s="94"/>
      <c r="BC8" s="44"/>
      <c r="BD8" s="31"/>
      <c r="BE8" s="12"/>
      <c r="BF8" s="15"/>
      <c r="BG8" s="15"/>
      <c r="BH8" s="15"/>
      <c r="BI8" s="15"/>
      <c r="BJ8" s="12"/>
      <c r="BK8" s="17"/>
      <c r="BL8" s="17"/>
      <c r="BM8" s="12"/>
      <c r="BN8" s="15"/>
      <c r="BO8" s="15"/>
      <c r="BP8" s="15"/>
      <c r="BQ8" s="15"/>
      <c r="BR8" s="12"/>
      <c r="BS8" s="15"/>
      <c r="BT8" s="15"/>
      <c r="BU8" s="12"/>
      <c r="BV8" s="15"/>
      <c r="BW8" s="15"/>
      <c r="BX8" s="15"/>
      <c r="BY8" s="15"/>
      <c r="BZ8" s="12"/>
      <c r="CA8" s="12"/>
      <c r="CB8" s="12"/>
      <c r="CC8" s="12"/>
      <c r="CD8" s="15"/>
      <c r="CE8" s="15"/>
      <c r="CF8" s="15"/>
      <c r="CG8" s="15"/>
      <c r="CH8" s="12"/>
      <c r="CI8" s="12"/>
      <c r="CJ8" s="12"/>
    </row>
    <row r="9" spans="1:88" ht="15.75" customHeight="1" thickBot="1" x14ac:dyDescent="0.35">
      <c r="A9" s="100"/>
      <c r="B9" s="5"/>
      <c r="C9" s="93"/>
      <c r="D9" s="353">
        <v>0</v>
      </c>
      <c r="E9" s="353"/>
      <c r="F9" s="353"/>
      <c r="G9" s="353"/>
      <c r="H9" s="120"/>
      <c r="I9" s="78"/>
      <c r="J9" s="358">
        <v>0</v>
      </c>
      <c r="K9" s="359"/>
      <c r="L9" s="359"/>
      <c r="M9" s="360"/>
      <c r="N9" s="94"/>
      <c r="O9" s="44"/>
      <c r="P9" s="43"/>
      <c r="Q9" s="93"/>
      <c r="R9" s="354">
        <v>0</v>
      </c>
      <c r="S9" s="354"/>
      <c r="T9" s="354"/>
      <c r="U9" s="354"/>
      <c r="V9" s="94"/>
      <c r="W9" s="43"/>
      <c r="X9" s="43"/>
      <c r="Y9" s="93"/>
      <c r="Z9" s="352">
        <v>0</v>
      </c>
      <c r="AA9" s="352"/>
      <c r="AB9" s="352"/>
      <c r="AC9" s="352"/>
      <c r="AD9" s="94"/>
      <c r="AE9" s="32"/>
      <c r="AF9" s="32"/>
      <c r="AG9" s="93"/>
      <c r="AH9" s="361">
        <v>0</v>
      </c>
      <c r="AI9" s="361"/>
      <c r="AJ9" s="361"/>
      <c r="AK9" s="361"/>
      <c r="AL9" s="94"/>
      <c r="AM9" s="32"/>
      <c r="AN9" s="32"/>
      <c r="AO9" s="93"/>
      <c r="AP9" s="358">
        <v>0</v>
      </c>
      <c r="AQ9" s="359"/>
      <c r="AR9" s="359"/>
      <c r="AS9" s="360"/>
      <c r="AT9" s="94"/>
      <c r="AU9" s="32"/>
      <c r="AV9" s="32"/>
      <c r="AW9" s="93"/>
      <c r="AX9" s="352">
        <v>0</v>
      </c>
      <c r="AY9" s="352"/>
      <c r="AZ9" s="352"/>
      <c r="BA9" s="352"/>
      <c r="BB9" s="94"/>
      <c r="BC9" s="44"/>
      <c r="BD9" s="31"/>
      <c r="BE9" s="12"/>
      <c r="BF9" s="18"/>
      <c r="BG9" s="18"/>
      <c r="BH9" s="18"/>
      <c r="BI9" s="18"/>
      <c r="BJ9" s="12"/>
      <c r="BK9" s="17"/>
      <c r="BL9" s="17"/>
      <c r="BM9" s="12"/>
      <c r="BN9" s="18"/>
      <c r="BO9" s="18"/>
      <c r="BP9" s="18"/>
      <c r="BQ9" s="18"/>
      <c r="BR9" s="12"/>
      <c r="BS9" s="15"/>
      <c r="BT9" s="15"/>
      <c r="BU9" s="12"/>
      <c r="BV9" s="18"/>
      <c r="BW9" s="18"/>
      <c r="BX9" s="18"/>
      <c r="BY9" s="18"/>
      <c r="BZ9" s="12"/>
      <c r="CA9" s="12"/>
      <c r="CB9" s="12"/>
      <c r="CC9" s="12"/>
      <c r="CD9" s="18"/>
      <c r="CE9" s="18"/>
      <c r="CF9" s="18"/>
      <c r="CG9" s="18"/>
      <c r="CH9" s="12"/>
      <c r="CI9" s="12"/>
      <c r="CJ9" s="12"/>
    </row>
    <row r="10" spans="1:88" ht="15.75" customHeight="1" x14ac:dyDescent="0.3">
      <c r="A10" s="100"/>
      <c r="B10" s="5"/>
      <c r="C10" s="340" t="s">
        <v>23</v>
      </c>
      <c r="D10" s="334"/>
      <c r="E10" s="334"/>
      <c r="F10" s="334"/>
      <c r="G10" s="334"/>
      <c r="H10" s="341"/>
      <c r="I10" s="122"/>
      <c r="J10" s="338" t="s">
        <v>2</v>
      </c>
      <c r="K10" s="338"/>
      <c r="L10" s="338"/>
      <c r="M10" s="338"/>
      <c r="N10" s="123"/>
      <c r="O10" s="44"/>
      <c r="P10" s="43"/>
      <c r="Q10" s="340" t="s">
        <v>23</v>
      </c>
      <c r="R10" s="334"/>
      <c r="S10" s="334"/>
      <c r="T10" s="334"/>
      <c r="U10" s="334"/>
      <c r="V10" s="346"/>
      <c r="W10" s="43"/>
      <c r="X10" s="43"/>
      <c r="Y10" s="93"/>
      <c r="Z10" s="334" t="s">
        <v>2</v>
      </c>
      <c r="AA10" s="334"/>
      <c r="AB10" s="334"/>
      <c r="AC10" s="334"/>
      <c r="AD10" s="94"/>
      <c r="AE10" s="32"/>
      <c r="AF10" s="32"/>
      <c r="AG10" s="93"/>
      <c r="AH10" s="334" t="s">
        <v>2</v>
      </c>
      <c r="AI10" s="334"/>
      <c r="AJ10" s="334"/>
      <c r="AK10" s="334"/>
      <c r="AL10" s="94"/>
      <c r="AM10" s="32"/>
      <c r="AN10" s="32"/>
      <c r="AO10" s="93"/>
      <c r="AP10" s="334" t="s">
        <v>2</v>
      </c>
      <c r="AQ10" s="334"/>
      <c r="AR10" s="334"/>
      <c r="AS10" s="334"/>
      <c r="AT10" s="94"/>
      <c r="AU10" s="32"/>
      <c r="AV10" s="32"/>
      <c r="AW10" s="93"/>
      <c r="AX10" s="334" t="s">
        <v>2</v>
      </c>
      <c r="AY10" s="334"/>
      <c r="AZ10" s="334"/>
      <c r="BA10" s="334"/>
      <c r="BB10" s="94"/>
      <c r="BC10" s="44"/>
      <c r="BD10" s="33"/>
      <c r="BE10" s="12"/>
      <c r="BF10" s="12"/>
      <c r="BG10" s="12"/>
      <c r="BH10" s="12"/>
      <c r="BI10" s="12"/>
      <c r="BJ10" s="12"/>
      <c r="BK10" s="21"/>
      <c r="BL10" s="21"/>
      <c r="BM10" s="12"/>
      <c r="BN10" s="12"/>
      <c r="BO10" s="12"/>
      <c r="BP10" s="12"/>
      <c r="BQ10" s="12"/>
      <c r="BR10" s="12"/>
      <c r="BS10" s="15"/>
      <c r="BT10" s="15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</row>
    <row r="11" spans="1:88" ht="20.399999999999999" customHeight="1" thickBot="1" x14ac:dyDescent="0.35">
      <c r="A11" s="100"/>
      <c r="B11" s="5"/>
      <c r="C11" s="343" t="s">
        <v>3</v>
      </c>
      <c r="D11" s="344"/>
      <c r="E11" s="344"/>
      <c r="F11" s="344"/>
      <c r="G11" s="344"/>
      <c r="H11" s="345"/>
      <c r="I11" s="124"/>
      <c r="J11" s="124"/>
      <c r="K11" s="124"/>
      <c r="L11" s="124"/>
      <c r="M11" s="124"/>
      <c r="N11" s="118"/>
      <c r="O11" s="46"/>
      <c r="P11" s="43"/>
      <c r="Q11" s="335" t="s">
        <v>3</v>
      </c>
      <c r="R11" s="336"/>
      <c r="S11" s="336"/>
      <c r="T11" s="336"/>
      <c r="U11" s="336"/>
      <c r="V11" s="337"/>
      <c r="W11" s="43"/>
      <c r="X11" s="43"/>
      <c r="Y11" s="95"/>
      <c r="Z11" s="96"/>
      <c r="AA11" s="96"/>
      <c r="AB11" s="96"/>
      <c r="AC11" s="96"/>
      <c r="AD11" s="97"/>
      <c r="AE11" s="32"/>
      <c r="AF11" s="32"/>
      <c r="AG11" s="95"/>
      <c r="AH11" s="96"/>
      <c r="AI11" s="96"/>
      <c r="AJ11" s="96"/>
      <c r="AK11" s="96"/>
      <c r="AL11" s="97"/>
      <c r="AM11" s="32"/>
      <c r="AN11" s="32"/>
      <c r="AO11" s="95"/>
      <c r="AP11" s="96"/>
      <c r="AQ11" s="96"/>
      <c r="AR11" s="96"/>
      <c r="AS11" s="96"/>
      <c r="AT11" s="97"/>
      <c r="AU11" s="32"/>
      <c r="AV11" s="32"/>
      <c r="AW11" s="93"/>
      <c r="AX11" s="78"/>
      <c r="AY11" s="78"/>
      <c r="AZ11" s="78"/>
      <c r="BA11" s="78"/>
      <c r="BB11" s="94"/>
      <c r="BC11" s="44"/>
      <c r="BD11" s="31"/>
      <c r="BE11" s="12"/>
      <c r="BF11" s="22"/>
      <c r="BG11" s="22"/>
      <c r="BH11" s="22"/>
      <c r="BI11" s="22"/>
      <c r="BJ11" s="12"/>
      <c r="BK11" s="17"/>
      <c r="BL11" s="17"/>
      <c r="BM11" s="12"/>
      <c r="BN11" s="22"/>
      <c r="BO11" s="22"/>
      <c r="BP11" s="22"/>
      <c r="BQ11" s="22"/>
      <c r="BR11" s="12"/>
      <c r="BS11" s="15"/>
      <c r="BT11" s="15"/>
      <c r="BU11" s="12"/>
      <c r="BV11" s="22"/>
      <c r="BW11" s="22"/>
      <c r="BX11" s="22"/>
      <c r="BY11" s="22"/>
      <c r="BZ11" s="12"/>
      <c r="CA11" s="12"/>
      <c r="CB11" s="12"/>
      <c r="CC11" s="12"/>
      <c r="CD11" s="22"/>
      <c r="CE11" s="22"/>
      <c r="CF11" s="22"/>
      <c r="CG11" s="22"/>
      <c r="CH11" s="12"/>
      <c r="CI11" s="12"/>
      <c r="CJ11" s="12"/>
    </row>
    <row r="12" spans="1:88" ht="15.75" customHeight="1" x14ac:dyDescent="0.3">
      <c r="A12" s="100"/>
      <c r="B12" s="5"/>
      <c r="C12" s="214"/>
      <c r="D12" s="265">
        <f>IF(OR(D6=0,D9=0),0,D9*C14)</f>
        <v>0</v>
      </c>
      <c r="E12" s="265"/>
      <c r="F12" s="265"/>
      <c r="G12" s="265"/>
      <c r="H12" s="214"/>
      <c r="I12" s="347">
        <f>IF(OR(J6=0,J9=0),0,J6/J9)</f>
        <v>0</v>
      </c>
      <c r="J12" s="347"/>
      <c r="K12" s="347"/>
      <c r="L12" s="347"/>
      <c r="M12" s="347"/>
      <c r="N12" s="347"/>
      <c r="O12" s="215"/>
      <c r="P12" s="215"/>
      <c r="Q12" s="214"/>
      <c r="R12" s="265">
        <f>IF(OR(R6=0,R9=0),0,R9*Q14)</f>
        <v>0</v>
      </c>
      <c r="S12" s="265"/>
      <c r="T12" s="265"/>
      <c r="U12" s="265"/>
      <c r="V12" s="214"/>
      <c r="W12" s="117"/>
      <c r="X12" s="117"/>
      <c r="Y12" s="214"/>
      <c r="Z12" s="265">
        <f>IF(OR(Z6=0,Z9=0),0,Z6/Z9)</f>
        <v>0</v>
      </c>
      <c r="AA12" s="265"/>
      <c r="AB12" s="265"/>
      <c r="AC12" s="265"/>
      <c r="AD12" s="214"/>
      <c r="AE12" s="214"/>
      <c r="AF12" s="214"/>
      <c r="AG12" s="214"/>
      <c r="AH12" s="342">
        <f>IF(OR(AH6=0,AH9=0),0,AH6/AH9)</f>
        <v>0</v>
      </c>
      <c r="AI12" s="342"/>
      <c r="AJ12" s="342"/>
      <c r="AK12" s="342"/>
      <c r="AL12" s="214"/>
      <c r="AM12" s="214"/>
      <c r="AN12" s="214"/>
      <c r="AO12" s="347">
        <f>IF(OR(AP6=0,AP9=0),0,AP6/AP9)</f>
        <v>0</v>
      </c>
      <c r="AP12" s="347"/>
      <c r="AQ12" s="347"/>
      <c r="AR12" s="347"/>
      <c r="AS12" s="347"/>
      <c r="AT12" s="347"/>
      <c r="AU12" s="214"/>
      <c r="AV12" s="32"/>
      <c r="AW12" s="93"/>
      <c r="AX12" s="339">
        <v>0</v>
      </c>
      <c r="AY12" s="339"/>
      <c r="AZ12" s="339"/>
      <c r="BA12" s="339"/>
      <c r="BB12" s="94"/>
      <c r="BC12" s="44"/>
      <c r="BD12" s="31"/>
      <c r="BE12" s="12"/>
      <c r="BF12" s="18"/>
      <c r="BG12" s="23"/>
      <c r="BH12" s="18"/>
      <c r="BI12" s="18"/>
      <c r="BJ12" s="12"/>
      <c r="BK12" s="17"/>
      <c r="BL12" s="17"/>
      <c r="BM12" s="12"/>
      <c r="BN12" s="18"/>
      <c r="BO12" s="18"/>
      <c r="BP12" s="18"/>
      <c r="BQ12" s="18"/>
      <c r="BR12" s="12"/>
      <c r="BS12" s="15"/>
      <c r="BT12" s="15"/>
      <c r="BU12" s="12"/>
      <c r="BV12" s="18"/>
      <c r="BW12" s="18"/>
      <c r="BX12" s="18"/>
      <c r="BY12" s="18"/>
      <c r="BZ12" s="12"/>
      <c r="CA12" s="12"/>
      <c r="CB12" s="12"/>
      <c r="CC12" s="12"/>
      <c r="CD12" s="18"/>
      <c r="CE12" s="18"/>
      <c r="CF12" s="18"/>
      <c r="CG12" s="18"/>
      <c r="CH12" s="12"/>
      <c r="CI12" s="12"/>
      <c r="CJ12" s="12"/>
    </row>
    <row r="13" spans="1:88" ht="15.75" customHeight="1" x14ac:dyDescent="0.3">
      <c r="A13" s="100"/>
      <c r="B13" s="5"/>
      <c r="C13" s="271"/>
      <c r="D13" s="271"/>
      <c r="E13" s="271"/>
      <c r="F13" s="271"/>
      <c r="G13" s="271"/>
      <c r="H13" s="271"/>
      <c r="I13" s="216"/>
      <c r="J13" s="216"/>
      <c r="K13" s="216"/>
      <c r="L13" s="216"/>
      <c r="M13" s="216"/>
      <c r="N13" s="216"/>
      <c r="O13" s="215"/>
      <c r="P13" s="215"/>
      <c r="Q13" s="271"/>
      <c r="R13" s="271"/>
      <c r="S13" s="271"/>
      <c r="T13" s="271"/>
      <c r="U13" s="271"/>
      <c r="V13" s="271"/>
      <c r="W13" s="117"/>
      <c r="X13" s="117"/>
      <c r="Y13" s="271"/>
      <c r="Z13" s="271"/>
      <c r="AA13" s="271"/>
      <c r="AB13" s="271"/>
      <c r="AC13" s="271"/>
      <c r="AD13" s="271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4"/>
      <c r="AV13" s="32"/>
      <c r="AW13" s="340" t="s">
        <v>4</v>
      </c>
      <c r="AX13" s="334"/>
      <c r="AY13" s="334"/>
      <c r="AZ13" s="334"/>
      <c r="BA13" s="334"/>
      <c r="BB13" s="346"/>
      <c r="BC13" s="44"/>
      <c r="BD13" s="31"/>
      <c r="BE13" s="12"/>
      <c r="BF13" s="24"/>
      <c r="BG13" s="24"/>
      <c r="BH13" s="24"/>
      <c r="BI13" s="24"/>
      <c r="BJ13" s="12"/>
      <c r="BK13" s="17"/>
      <c r="BL13" s="17"/>
      <c r="BM13" s="12"/>
      <c r="BN13" s="24"/>
      <c r="BO13" s="24"/>
      <c r="BP13" s="24"/>
      <c r="BQ13" s="24"/>
      <c r="BR13" s="12"/>
      <c r="BS13" s="15"/>
      <c r="BT13" s="15"/>
      <c r="BU13" s="12"/>
      <c r="BV13" s="24"/>
      <c r="BW13" s="24"/>
      <c r="BX13" s="24"/>
      <c r="BY13" s="24"/>
      <c r="BZ13" s="12"/>
      <c r="CA13" s="12"/>
      <c r="CB13" s="12"/>
      <c r="CC13" s="12"/>
      <c r="CD13" s="24"/>
      <c r="CE13" s="24"/>
      <c r="CF13" s="24"/>
      <c r="CG13" s="24"/>
      <c r="CH13" s="12"/>
      <c r="CI13" s="12"/>
      <c r="CJ13" s="12"/>
    </row>
    <row r="14" spans="1:88" ht="15.75" customHeight="1" thickBot="1" x14ac:dyDescent="0.35">
      <c r="A14" s="100"/>
      <c r="B14" s="5"/>
      <c r="C14" s="270">
        <f>D6/1000</f>
        <v>0</v>
      </c>
      <c r="D14" s="270"/>
      <c r="E14" s="270"/>
      <c r="F14" s="270"/>
      <c r="G14" s="270"/>
      <c r="H14" s="270"/>
      <c r="I14" s="217"/>
      <c r="J14" s="217"/>
      <c r="K14" s="217"/>
      <c r="L14" s="217"/>
      <c r="M14" s="217"/>
      <c r="N14" s="217"/>
      <c r="O14" s="215"/>
      <c r="P14" s="215"/>
      <c r="Q14" s="368">
        <f>R6/1000</f>
        <v>0</v>
      </c>
      <c r="R14" s="368"/>
      <c r="S14" s="368"/>
      <c r="T14" s="368"/>
      <c r="U14" s="368"/>
      <c r="V14" s="368"/>
      <c r="W14" s="117"/>
      <c r="X14" s="117"/>
      <c r="Y14" s="214"/>
      <c r="Z14" s="218"/>
      <c r="AA14" s="218"/>
      <c r="AB14" s="218"/>
      <c r="AC14" s="218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32"/>
      <c r="AW14" s="95"/>
      <c r="AX14" s="98"/>
      <c r="AY14" s="98"/>
      <c r="AZ14" s="98"/>
      <c r="BA14" s="98"/>
      <c r="BB14" s="97"/>
      <c r="BC14" s="44"/>
      <c r="BD14" s="33"/>
      <c r="BE14" s="12"/>
      <c r="BF14" s="12"/>
      <c r="BG14" s="12"/>
      <c r="BH14" s="12"/>
      <c r="BI14" s="12"/>
      <c r="BJ14" s="12"/>
      <c r="BK14" s="21"/>
      <c r="BL14" s="21"/>
      <c r="BM14" s="12"/>
      <c r="BN14" s="12"/>
      <c r="BO14" s="12"/>
      <c r="BP14" s="12"/>
      <c r="BQ14" s="12"/>
      <c r="BR14" s="12"/>
      <c r="BS14" s="15"/>
      <c r="BT14" s="15"/>
      <c r="BU14" s="12"/>
      <c r="BV14" s="12"/>
      <c r="BW14" s="12"/>
      <c r="BX14" s="12"/>
      <c r="BY14" s="12"/>
      <c r="BZ14" s="12"/>
      <c r="CA14" s="12"/>
      <c r="CB14" s="12"/>
      <c r="CC14" s="12"/>
      <c r="CD14" s="22"/>
      <c r="CE14" s="22"/>
      <c r="CF14" s="22"/>
      <c r="CG14" s="22"/>
      <c r="CH14" s="12"/>
      <c r="CI14" s="12"/>
      <c r="CJ14" s="12"/>
    </row>
    <row r="15" spans="1:88" ht="15.75" customHeight="1" thickBot="1" x14ac:dyDescent="0.35">
      <c r="A15" s="100"/>
      <c r="B15" s="5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9"/>
      <c r="P15" s="219"/>
      <c r="Q15" s="214"/>
      <c r="R15" s="214"/>
      <c r="S15" s="214"/>
      <c r="T15" s="214"/>
      <c r="U15" s="214"/>
      <c r="V15" s="214"/>
      <c r="W15" s="117"/>
      <c r="X15" s="117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32"/>
      <c r="AW15" s="241"/>
      <c r="AX15" s="367">
        <f>IF(OR(AX6=0,AX9=0,AX12=0),0,(AX6/AX9)/AX12)</f>
        <v>0</v>
      </c>
      <c r="AY15" s="367"/>
      <c r="AZ15" s="367"/>
      <c r="BA15" s="367"/>
      <c r="BB15" s="241"/>
      <c r="BC15" s="44"/>
      <c r="BD15" s="31"/>
      <c r="BE15" s="17"/>
      <c r="BF15" s="17"/>
      <c r="BG15" s="17"/>
      <c r="BH15" s="17"/>
      <c r="BI15" s="17"/>
      <c r="BJ15" s="17"/>
      <c r="BK15" s="17"/>
      <c r="BL15" s="17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2"/>
      <c r="CA15" s="12"/>
      <c r="CB15" s="12"/>
      <c r="CC15" s="12"/>
      <c r="CD15" s="18"/>
      <c r="CE15" s="18"/>
      <c r="CF15" s="18"/>
      <c r="CG15" s="18"/>
      <c r="CH15" s="12"/>
      <c r="CI15" s="12"/>
      <c r="CJ15" s="12"/>
    </row>
    <row r="16" spans="1:88" ht="20.25" customHeight="1" thickBot="1" x14ac:dyDescent="0.35">
      <c r="A16" s="100"/>
      <c r="B16" s="5"/>
      <c r="C16" s="348" t="s">
        <v>20</v>
      </c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50"/>
      <c r="Y16" s="169"/>
      <c r="Z16" s="169"/>
      <c r="AA16" s="314" t="s">
        <v>28</v>
      </c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6"/>
      <c r="AV16" s="32"/>
      <c r="AW16" s="238"/>
      <c r="AX16" s="240"/>
      <c r="AY16" s="240"/>
      <c r="AZ16" s="240"/>
      <c r="BA16" s="240"/>
      <c r="BB16" s="240"/>
      <c r="BC16" s="44"/>
      <c r="BD16" s="31"/>
      <c r="BE16" s="17"/>
      <c r="BF16" s="17"/>
      <c r="BG16" s="17"/>
      <c r="BH16" s="17"/>
      <c r="BI16" s="17"/>
      <c r="BJ16" s="17"/>
      <c r="BK16" s="17"/>
      <c r="BL16" s="17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2"/>
      <c r="CA16" s="12"/>
      <c r="CB16" s="12"/>
      <c r="CC16" s="12"/>
      <c r="CD16" s="25"/>
      <c r="CE16" s="25"/>
      <c r="CF16" s="25"/>
      <c r="CG16" s="25"/>
      <c r="CH16" s="12"/>
      <c r="CI16" s="12"/>
      <c r="CJ16" s="12"/>
    </row>
    <row r="17" spans="1:88" ht="15.75" customHeight="1" x14ac:dyDescent="0.3">
      <c r="A17" s="100"/>
      <c r="B17" s="5"/>
      <c r="C17" s="151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3"/>
      <c r="Y17" s="169"/>
      <c r="Z17" s="169"/>
      <c r="AA17" s="369" t="s">
        <v>30</v>
      </c>
      <c r="AB17" s="320"/>
      <c r="AC17" s="320"/>
      <c r="AD17" s="320"/>
      <c r="AE17" s="320"/>
      <c r="AF17" s="320" t="s">
        <v>31</v>
      </c>
      <c r="AG17" s="320"/>
      <c r="AH17" s="320"/>
      <c r="AI17" s="320"/>
      <c r="AJ17" s="165"/>
      <c r="AK17" s="320" t="s">
        <v>32</v>
      </c>
      <c r="AL17" s="320"/>
      <c r="AM17" s="320"/>
      <c r="AN17" s="320"/>
      <c r="AO17" s="320"/>
      <c r="AP17" s="318" t="s">
        <v>27</v>
      </c>
      <c r="AQ17" s="318"/>
      <c r="AR17" s="318"/>
      <c r="AS17" s="318"/>
      <c r="AT17" s="318"/>
      <c r="AU17" s="319"/>
      <c r="AV17" s="32"/>
      <c r="AW17" s="32"/>
      <c r="AX17" s="240"/>
      <c r="AY17" s="240"/>
      <c r="AZ17" s="240"/>
      <c r="BA17" s="240"/>
      <c r="BB17" s="240"/>
      <c r="BC17" s="44"/>
      <c r="BD17" s="31"/>
      <c r="BE17" s="17"/>
      <c r="BF17" s="17"/>
      <c r="BG17" s="17"/>
      <c r="BH17" s="17"/>
      <c r="BI17" s="17"/>
      <c r="BJ17" s="17"/>
      <c r="BK17" s="17"/>
      <c r="BL17" s="17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2"/>
      <c r="CA17" s="12"/>
      <c r="CB17" s="12"/>
      <c r="CC17" s="12"/>
      <c r="CD17" s="25"/>
      <c r="CE17" s="25"/>
      <c r="CF17" s="25"/>
      <c r="CG17" s="25"/>
      <c r="CH17" s="12"/>
      <c r="CI17" s="12"/>
      <c r="CJ17" s="12"/>
    </row>
    <row r="18" spans="1:88" ht="15.75" customHeight="1" x14ac:dyDescent="0.3">
      <c r="A18" s="100"/>
      <c r="B18" s="5"/>
      <c r="C18" s="158"/>
      <c r="D18" s="154" t="s">
        <v>5</v>
      </c>
      <c r="E18" s="154"/>
      <c r="F18" s="154"/>
      <c r="G18" s="154"/>
      <c r="H18" s="154"/>
      <c r="I18" s="366">
        <f>D12+I12+R12+Z12+AH12+AO12+AX15</f>
        <v>0</v>
      </c>
      <c r="J18" s="366"/>
      <c r="K18" s="366"/>
      <c r="L18" s="366"/>
      <c r="M18" s="155"/>
      <c r="N18" s="154"/>
      <c r="O18" s="156" t="s">
        <v>26</v>
      </c>
      <c r="P18" s="154"/>
      <c r="Q18" s="154"/>
      <c r="R18" s="154"/>
      <c r="S18" s="154"/>
      <c r="T18" s="362">
        <f>I18*250</f>
        <v>0</v>
      </c>
      <c r="U18" s="362"/>
      <c r="V18" s="362"/>
      <c r="W18" s="362"/>
      <c r="X18" s="157"/>
      <c r="Y18" s="169"/>
      <c r="Z18" s="169"/>
      <c r="AA18" s="369"/>
      <c r="AB18" s="320"/>
      <c r="AC18" s="320"/>
      <c r="AD18" s="320"/>
      <c r="AE18" s="320"/>
      <c r="AF18" s="320"/>
      <c r="AG18" s="320"/>
      <c r="AH18" s="320"/>
      <c r="AI18" s="320"/>
      <c r="AJ18" s="165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1"/>
      <c r="AV18" s="32"/>
      <c r="AW18" s="47"/>
      <c r="AX18" s="99"/>
      <c r="AY18" s="99"/>
      <c r="AZ18" s="99"/>
      <c r="BA18" s="99"/>
      <c r="BB18" s="99"/>
      <c r="BC18" s="239"/>
      <c r="BD18" s="31"/>
      <c r="BE18" s="17"/>
      <c r="BF18" s="17"/>
      <c r="BG18" s="17"/>
      <c r="BH18" s="17"/>
      <c r="BI18" s="17"/>
      <c r="BJ18" s="17"/>
      <c r="BK18" s="17"/>
      <c r="BL18" s="17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2"/>
      <c r="CA18" s="12"/>
      <c r="CB18" s="12"/>
      <c r="CC18" s="12"/>
      <c r="CD18" s="25"/>
      <c r="CE18" s="25"/>
      <c r="CF18" s="25"/>
      <c r="CG18" s="25"/>
      <c r="CH18" s="12"/>
      <c r="CI18" s="12"/>
      <c r="CJ18" s="12"/>
    </row>
    <row r="19" spans="1:88" ht="15.75" customHeight="1" x14ac:dyDescent="0.3">
      <c r="A19" s="100"/>
      <c r="B19" s="5"/>
      <c r="C19" s="158"/>
      <c r="D19" s="154"/>
      <c r="E19" s="154"/>
      <c r="F19" s="154"/>
      <c r="G19" s="154"/>
      <c r="H19" s="154"/>
      <c r="I19" s="159"/>
      <c r="J19" s="159"/>
      <c r="K19" s="159"/>
      <c r="L19" s="159"/>
      <c r="M19" s="155"/>
      <c r="N19" s="154"/>
      <c r="O19" s="154"/>
      <c r="P19" s="154"/>
      <c r="Q19" s="154"/>
      <c r="R19" s="154"/>
      <c r="S19" s="154"/>
      <c r="T19" s="159"/>
      <c r="U19" s="159"/>
      <c r="V19" s="159"/>
      <c r="W19" s="159"/>
      <c r="X19" s="157"/>
      <c r="Y19" s="169"/>
      <c r="Z19" s="169"/>
      <c r="AA19" s="370" t="s">
        <v>11</v>
      </c>
      <c r="AB19" s="371"/>
      <c r="AC19" s="371"/>
      <c r="AD19" s="371"/>
      <c r="AE19" s="371"/>
      <c r="AF19" s="317">
        <f>I22</f>
        <v>0</v>
      </c>
      <c r="AG19" s="317"/>
      <c r="AH19" s="317"/>
      <c r="AI19" s="317"/>
      <c r="AJ19" s="154"/>
      <c r="AK19" s="272">
        <v>0</v>
      </c>
      <c r="AL19" s="272"/>
      <c r="AM19" s="272"/>
      <c r="AN19" s="272"/>
      <c r="AO19" s="272"/>
      <c r="AP19" s="154"/>
      <c r="AQ19" s="317">
        <f>IF(AK19=0,0,AK19-AF19)</f>
        <v>0</v>
      </c>
      <c r="AR19" s="317"/>
      <c r="AS19" s="317"/>
      <c r="AT19" s="317"/>
      <c r="AU19" s="251"/>
      <c r="AV19" s="126"/>
      <c r="AW19" s="127"/>
      <c r="AX19" s="127"/>
      <c r="AY19" s="127"/>
      <c r="AZ19" s="127"/>
      <c r="BA19" s="127"/>
      <c r="BB19" s="127"/>
      <c r="BC19" s="128"/>
      <c r="BD19" s="129"/>
      <c r="BE19" s="17"/>
      <c r="BF19" s="17"/>
      <c r="BG19" s="17"/>
      <c r="BH19" s="17"/>
      <c r="BI19" s="17"/>
      <c r="BJ19" s="17"/>
      <c r="BK19" s="17"/>
      <c r="BL19" s="17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2"/>
      <c r="CA19" s="12"/>
      <c r="CB19" s="12"/>
      <c r="CC19" s="12"/>
      <c r="CD19" s="25"/>
      <c r="CE19" s="25"/>
      <c r="CF19" s="25"/>
      <c r="CG19" s="25"/>
      <c r="CH19" s="12"/>
      <c r="CI19" s="12"/>
      <c r="CJ19" s="12"/>
    </row>
    <row r="20" spans="1:88" ht="14.25" customHeight="1" x14ac:dyDescent="0.3">
      <c r="A20" s="100"/>
      <c r="B20" s="5"/>
      <c r="C20" s="158"/>
      <c r="D20" s="154" t="s">
        <v>6</v>
      </c>
      <c r="E20" s="154"/>
      <c r="F20" s="154"/>
      <c r="G20" s="154"/>
      <c r="H20" s="154"/>
      <c r="I20" s="362">
        <f>I18*10</f>
        <v>0</v>
      </c>
      <c r="J20" s="362"/>
      <c r="K20" s="362"/>
      <c r="L20" s="362"/>
      <c r="M20" s="155"/>
      <c r="N20" s="154"/>
      <c r="O20" s="154" t="s">
        <v>9</v>
      </c>
      <c r="P20" s="154"/>
      <c r="Q20" s="154"/>
      <c r="R20" s="154"/>
      <c r="S20" s="154"/>
      <c r="T20" s="362">
        <f>I18*300</f>
        <v>0</v>
      </c>
      <c r="U20" s="362"/>
      <c r="V20" s="362"/>
      <c r="W20" s="362"/>
      <c r="X20" s="157"/>
      <c r="Y20" s="169"/>
      <c r="Z20" s="169"/>
      <c r="AA20" s="158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251"/>
      <c r="AV20" s="126"/>
      <c r="AW20" s="130"/>
      <c r="AX20" s="131"/>
      <c r="AY20" s="131"/>
      <c r="AZ20" s="131"/>
      <c r="BA20" s="131"/>
      <c r="BB20" s="131"/>
      <c r="BC20" s="128"/>
      <c r="BD20" s="129"/>
      <c r="BE20" s="17"/>
      <c r="BF20" s="17"/>
      <c r="BG20" s="17"/>
      <c r="BH20" s="17"/>
      <c r="BI20" s="17"/>
      <c r="BJ20" s="17"/>
      <c r="BK20" s="17"/>
      <c r="BL20" s="17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2"/>
      <c r="CA20" s="12"/>
      <c r="CB20" s="12"/>
      <c r="CC20" s="12"/>
      <c r="CD20" s="25"/>
      <c r="CE20" s="25"/>
      <c r="CF20" s="25"/>
      <c r="CG20" s="25"/>
      <c r="CH20" s="12"/>
      <c r="CI20" s="12"/>
      <c r="CJ20" s="12"/>
    </row>
    <row r="21" spans="1:88" ht="15.75" customHeight="1" x14ac:dyDescent="0.3">
      <c r="A21" s="100"/>
      <c r="B21" s="5"/>
      <c r="C21" s="158"/>
      <c r="D21" s="154"/>
      <c r="E21" s="154"/>
      <c r="F21" s="154"/>
      <c r="G21" s="154"/>
      <c r="H21" s="154"/>
      <c r="I21" s="159"/>
      <c r="J21" s="159"/>
      <c r="K21" s="159"/>
      <c r="L21" s="159"/>
      <c r="M21" s="155"/>
      <c r="N21" s="154"/>
      <c r="O21" s="154"/>
      <c r="P21" s="154"/>
      <c r="Q21" s="154"/>
      <c r="R21" s="154"/>
      <c r="S21" s="154"/>
      <c r="T21" s="159"/>
      <c r="U21" s="159"/>
      <c r="V21" s="159"/>
      <c r="W21" s="159"/>
      <c r="X21" s="157"/>
      <c r="Y21" s="169"/>
      <c r="Z21" s="169"/>
      <c r="AA21" s="370" t="s">
        <v>26</v>
      </c>
      <c r="AB21" s="371"/>
      <c r="AC21" s="371"/>
      <c r="AD21" s="371"/>
      <c r="AE21" s="371"/>
      <c r="AF21" s="317">
        <f>T18</f>
        <v>0</v>
      </c>
      <c r="AG21" s="317"/>
      <c r="AH21" s="317"/>
      <c r="AI21" s="317"/>
      <c r="AJ21" s="154"/>
      <c r="AK21" s="272">
        <v>0</v>
      </c>
      <c r="AL21" s="272"/>
      <c r="AM21" s="272"/>
      <c r="AN21" s="272"/>
      <c r="AO21" s="272"/>
      <c r="AP21" s="154"/>
      <c r="AQ21" s="317">
        <f>IF(AK21=0,0,AK21-AF21)</f>
        <v>0</v>
      </c>
      <c r="AR21" s="317"/>
      <c r="AS21" s="317"/>
      <c r="AT21" s="317"/>
      <c r="AU21" s="251"/>
      <c r="AV21" s="126"/>
      <c r="AW21" s="130"/>
      <c r="AX21" s="130"/>
      <c r="AY21" s="130"/>
      <c r="AZ21" s="130"/>
      <c r="BA21" s="130"/>
      <c r="BB21" s="130"/>
      <c r="BC21" s="128"/>
      <c r="BD21" s="129"/>
      <c r="BE21" s="17"/>
      <c r="BF21" s="17"/>
      <c r="BG21" s="17"/>
      <c r="BH21" s="17"/>
      <c r="BI21" s="17"/>
      <c r="BJ21" s="17"/>
      <c r="BK21" s="17"/>
      <c r="BL21" s="17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2"/>
      <c r="CA21" s="12"/>
      <c r="CB21" s="12"/>
      <c r="CC21" s="12"/>
      <c r="CD21" s="25"/>
      <c r="CE21" s="25"/>
      <c r="CF21" s="25"/>
      <c r="CG21" s="25"/>
      <c r="CH21" s="12"/>
      <c r="CI21" s="12"/>
      <c r="CJ21" s="12"/>
    </row>
    <row r="22" spans="1:88" ht="15.75" customHeight="1" thickBot="1" x14ac:dyDescent="0.35">
      <c r="A22" s="100"/>
      <c r="B22" s="5"/>
      <c r="C22" s="158"/>
      <c r="D22" s="156" t="s">
        <v>11</v>
      </c>
      <c r="E22" s="154"/>
      <c r="F22" s="154"/>
      <c r="G22" s="154"/>
      <c r="H22" s="154"/>
      <c r="I22" s="362">
        <f>I18*25</f>
        <v>0</v>
      </c>
      <c r="J22" s="362"/>
      <c r="K22" s="362"/>
      <c r="L22" s="362"/>
      <c r="M22" s="155"/>
      <c r="N22" s="154"/>
      <c r="O22" s="154" t="s">
        <v>12</v>
      </c>
      <c r="P22" s="154"/>
      <c r="Q22" s="154"/>
      <c r="R22" s="154"/>
      <c r="S22" s="154"/>
      <c r="T22" s="363">
        <f>I18*500</f>
        <v>0</v>
      </c>
      <c r="U22" s="363"/>
      <c r="V22" s="363"/>
      <c r="W22" s="363"/>
      <c r="X22" s="157"/>
      <c r="Y22" s="169"/>
      <c r="Z22" s="169"/>
      <c r="AA22" s="166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252"/>
      <c r="AV22" s="126"/>
      <c r="AW22" s="132"/>
      <c r="AX22" s="133"/>
      <c r="AY22" s="133"/>
      <c r="AZ22" s="133"/>
      <c r="BA22" s="133"/>
      <c r="BB22" s="133"/>
      <c r="BC22" s="128"/>
      <c r="BD22" s="129"/>
      <c r="BE22" s="17"/>
      <c r="BF22" s="17"/>
      <c r="BG22" s="17"/>
      <c r="BH22" s="17"/>
      <c r="BI22" s="17"/>
      <c r="BJ22" s="17"/>
      <c r="BK22" s="17"/>
      <c r="BL22" s="17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2"/>
      <c r="CA22" s="12"/>
      <c r="CB22" s="12"/>
      <c r="CC22" s="12"/>
      <c r="CD22" s="25"/>
      <c r="CE22" s="25"/>
      <c r="CF22" s="25"/>
      <c r="CG22" s="25"/>
      <c r="CH22" s="12"/>
      <c r="CI22" s="12"/>
      <c r="CJ22" s="12"/>
    </row>
    <row r="23" spans="1:88" ht="14.25" customHeight="1" x14ac:dyDescent="0.3">
      <c r="A23" s="100"/>
      <c r="B23" s="5"/>
      <c r="C23" s="158"/>
      <c r="D23" s="154"/>
      <c r="E23" s="154"/>
      <c r="F23" s="154"/>
      <c r="G23" s="154"/>
      <c r="H23" s="154"/>
      <c r="I23" s="159"/>
      <c r="J23" s="159"/>
      <c r="K23" s="159"/>
      <c r="L23" s="159"/>
      <c r="M23" s="155"/>
      <c r="N23" s="154"/>
      <c r="O23" s="154"/>
      <c r="P23" s="154"/>
      <c r="Q23" s="154"/>
      <c r="R23" s="154"/>
      <c r="S23" s="154"/>
      <c r="T23" s="159"/>
      <c r="U23" s="159"/>
      <c r="V23" s="159"/>
      <c r="W23" s="159"/>
      <c r="X23" s="157"/>
      <c r="Y23" s="169"/>
      <c r="Z23" s="169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34"/>
      <c r="AV23" s="125"/>
      <c r="AW23" s="135"/>
      <c r="AX23" s="135"/>
      <c r="AY23" s="135"/>
      <c r="AZ23" s="135"/>
      <c r="BA23" s="135"/>
      <c r="BB23" s="135"/>
      <c r="BC23" s="128"/>
      <c r="BD23" s="129"/>
      <c r="BE23" s="17"/>
      <c r="BF23" s="17"/>
      <c r="BG23" s="17"/>
      <c r="BH23" s="17"/>
      <c r="BI23" s="17"/>
      <c r="BJ23" s="17"/>
      <c r="BK23" s="17"/>
      <c r="BL23" s="17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2"/>
      <c r="CA23" s="12"/>
      <c r="CB23" s="12"/>
      <c r="CC23" s="12"/>
      <c r="CD23" s="25"/>
      <c r="CE23" s="25"/>
      <c r="CF23" s="25"/>
      <c r="CG23" s="25"/>
      <c r="CH23" s="12"/>
      <c r="CI23" s="12"/>
      <c r="CJ23" s="12"/>
    </row>
    <row r="24" spans="1:88" ht="15.75" customHeight="1" thickBot="1" x14ac:dyDescent="0.35">
      <c r="A24" s="100"/>
      <c r="B24" s="5"/>
      <c r="C24" s="158"/>
      <c r="D24" s="154" t="s">
        <v>10</v>
      </c>
      <c r="E24" s="154"/>
      <c r="F24" s="154"/>
      <c r="G24" s="154"/>
      <c r="H24" s="154"/>
      <c r="I24" s="362">
        <f>I18*50</f>
        <v>0</v>
      </c>
      <c r="J24" s="362"/>
      <c r="K24" s="362"/>
      <c r="L24" s="362"/>
      <c r="M24" s="155"/>
      <c r="N24" s="154"/>
      <c r="O24" s="154" t="s">
        <v>13</v>
      </c>
      <c r="P24" s="154"/>
      <c r="Q24" s="154"/>
      <c r="R24" s="154"/>
      <c r="S24" s="154"/>
      <c r="T24" s="363">
        <f>I18*1000</f>
        <v>0</v>
      </c>
      <c r="U24" s="363"/>
      <c r="V24" s="363"/>
      <c r="W24" s="363"/>
      <c r="X24" s="157"/>
      <c r="Y24" s="169"/>
      <c r="Z24" s="169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25"/>
      <c r="AV24" s="136"/>
      <c r="AW24" s="137"/>
      <c r="AX24" s="137"/>
      <c r="AY24" s="137"/>
      <c r="AZ24" s="137"/>
      <c r="BA24" s="137"/>
      <c r="BB24" s="137"/>
      <c r="BC24" s="138"/>
      <c r="BD24" s="139"/>
      <c r="BE24" s="17"/>
      <c r="BF24" s="17"/>
      <c r="BG24" s="17"/>
      <c r="BH24" s="17"/>
      <c r="BI24" s="17"/>
      <c r="BJ24" s="17"/>
      <c r="BK24" s="17"/>
      <c r="BL24" s="17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2"/>
      <c r="CA24" s="12"/>
      <c r="CB24" s="12"/>
      <c r="CC24" s="12"/>
      <c r="CD24" s="25"/>
      <c r="CE24" s="25"/>
      <c r="CF24" s="25"/>
      <c r="CG24" s="25"/>
      <c r="CH24" s="12"/>
      <c r="CI24" s="12"/>
      <c r="CJ24" s="12"/>
    </row>
    <row r="25" spans="1:88" ht="19.2" customHeight="1" thickBot="1" x14ac:dyDescent="0.35">
      <c r="A25" s="100"/>
      <c r="B25" s="5"/>
      <c r="C25" s="158"/>
      <c r="D25" s="154"/>
      <c r="E25" s="154"/>
      <c r="F25" s="154"/>
      <c r="G25" s="154"/>
      <c r="H25" s="154"/>
      <c r="I25" s="159"/>
      <c r="J25" s="159"/>
      <c r="K25" s="159"/>
      <c r="L25" s="159"/>
      <c r="M25" s="155"/>
      <c r="N25" s="154"/>
      <c r="O25" s="154"/>
      <c r="P25" s="154"/>
      <c r="Q25" s="154"/>
      <c r="R25" s="154"/>
      <c r="S25" s="154"/>
      <c r="T25" s="159"/>
      <c r="U25" s="159"/>
      <c r="V25" s="159"/>
      <c r="W25" s="159"/>
      <c r="X25" s="157"/>
      <c r="Y25" s="169"/>
      <c r="Z25" s="170"/>
      <c r="AA25" s="314" t="s">
        <v>29</v>
      </c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6"/>
      <c r="AY25" s="137"/>
      <c r="AZ25" s="137"/>
      <c r="BA25" s="137"/>
      <c r="BB25" s="137"/>
      <c r="BC25" s="138"/>
      <c r="BD25" s="140"/>
      <c r="BE25" s="26"/>
      <c r="BF25" s="17"/>
      <c r="BG25" s="17"/>
      <c r="BH25" s="17"/>
      <c r="BI25" s="17"/>
      <c r="BJ25" s="17"/>
      <c r="BK25" s="17"/>
      <c r="BL25" s="17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2"/>
      <c r="CA25" s="12"/>
      <c r="CB25" s="12"/>
      <c r="CC25" s="12"/>
      <c r="CD25" s="25"/>
      <c r="CE25" s="25"/>
      <c r="CF25" s="25"/>
      <c r="CG25" s="25"/>
      <c r="CH25" s="12"/>
      <c r="CI25" s="12"/>
      <c r="CJ25" s="12"/>
    </row>
    <row r="26" spans="1:88" ht="12" customHeight="1" x14ac:dyDescent="0.3">
      <c r="A26" s="100"/>
      <c r="B26" s="5"/>
      <c r="C26" s="158"/>
      <c r="D26" s="154" t="s">
        <v>7</v>
      </c>
      <c r="E26" s="154"/>
      <c r="F26" s="154"/>
      <c r="G26" s="154"/>
      <c r="H26" s="154"/>
      <c r="I26" s="362">
        <f>I18*100</f>
        <v>0</v>
      </c>
      <c r="J26" s="362"/>
      <c r="K26" s="362"/>
      <c r="L26" s="362"/>
      <c r="M26" s="155"/>
      <c r="N26" s="154"/>
      <c r="O26" s="154" t="s">
        <v>14</v>
      </c>
      <c r="P26" s="154"/>
      <c r="Q26" s="154"/>
      <c r="R26" s="154"/>
      <c r="S26" s="154"/>
      <c r="T26" s="363">
        <f>I18*5000</f>
        <v>0</v>
      </c>
      <c r="U26" s="363"/>
      <c r="V26" s="363"/>
      <c r="W26" s="363"/>
      <c r="X26" s="157"/>
      <c r="Y26" s="169"/>
      <c r="Z26" s="169"/>
      <c r="AA26" s="372" t="s">
        <v>42</v>
      </c>
      <c r="AB26" s="373"/>
      <c r="AC26" s="373"/>
      <c r="AD26" s="310" t="s">
        <v>38</v>
      </c>
      <c r="AE26" s="310"/>
      <c r="AF26" s="310"/>
      <c r="AG26" s="310" t="s">
        <v>33</v>
      </c>
      <c r="AH26" s="310"/>
      <c r="AI26" s="310"/>
      <c r="AJ26" s="310" t="s">
        <v>34</v>
      </c>
      <c r="AK26" s="310"/>
      <c r="AL26" s="310"/>
      <c r="AM26" s="310" t="s">
        <v>35</v>
      </c>
      <c r="AN26" s="310"/>
      <c r="AO26" s="310"/>
      <c r="AP26" s="310" t="s">
        <v>36</v>
      </c>
      <c r="AQ26" s="310"/>
      <c r="AR26" s="310"/>
      <c r="AS26" s="310" t="s">
        <v>37</v>
      </c>
      <c r="AT26" s="310"/>
      <c r="AU26" s="312"/>
      <c r="AV26" s="310" t="s">
        <v>43</v>
      </c>
      <c r="AW26" s="310"/>
      <c r="AX26" s="312"/>
      <c r="AY26" s="137"/>
      <c r="AZ26" s="137"/>
      <c r="BA26" s="137"/>
      <c r="BB26" s="137"/>
      <c r="BC26" s="138"/>
      <c r="BD26" s="142"/>
      <c r="BE26" s="27"/>
      <c r="BF26" s="17"/>
      <c r="BG26" s="17"/>
      <c r="BH26" s="17"/>
      <c r="BI26" s="17"/>
      <c r="BJ26" s="17"/>
      <c r="BK26" s="17"/>
      <c r="BL26" s="17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2"/>
      <c r="CA26" s="12"/>
      <c r="CB26" s="12"/>
      <c r="CC26" s="12"/>
      <c r="CD26" s="25"/>
      <c r="CE26" s="25"/>
      <c r="CF26" s="25"/>
      <c r="CG26" s="25"/>
      <c r="CH26" s="12"/>
      <c r="CI26" s="12"/>
      <c r="CJ26" s="12"/>
    </row>
    <row r="27" spans="1:88" ht="15.75" customHeight="1" x14ac:dyDescent="0.3">
      <c r="A27" s="100"/>
      <c r="B27" s="5"/>
      <c r="C27" s="158"/>
      <c r="D27" s="154"/>
      <c r="E27" s="154"/>
      <c r="F27" s="154"/>
      <c r="G27" s="154"/>
      <c r="H27" s="154"/>
      <c r="I27" s="159"/>
      <c r="J27" s="159"/>
      <c r="K27" s="159"/>
      <c r="L27" s="159"/>
      <c r="M27" s="155"/>
      <c r="N27" s="154"/>
      <c r="O27" s="154"/>
      <c r="P27" s="154"/>
      <c r="Q27" s="154"/>
      <c r="R27" s="154"/>
      <c r="S27" s="154"/>
      <c r="T27" s="160"/>
      <c r="U27" s="160"/>
      <c r="V27" s="160"/>
      <c r="W27" s="160"/>
      <c r="X27" s="157"/>
      <c r="Y27" s="169"/>
      <c r="Z27" s="169"/>
      <c r="AA27" s="374"/>
      <c r="AB27" s="375"/>
      <c r="AC27" s="375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3"/>
      <c r="AV27" s="311"/>
      <c r="AW27" s="311"/>
      <c r="AX27" s="313"/>
      <c r="AY27" s="143"/>
      <c r="AZ27" s="143"/>
      <c r="BA27" s="143"/>
      <c r="BB27" s="143"/>
      <c r="BC27" s="141"/>
      <c r="BD27" s="142"/>
      <c r="BE27" s="27"/>
      <c r="BF27" s="17"/>
      <c r="BG27" s="17"/>
      <c r="BH27" s="17"/>
      <c r="BI27" s="17"/>
      <c r="BJ27" s="17"/>
      <c r="BK27" s="17"/>
      <c r="BL27" s="17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2"/>
      <c r="CA27" s="12"/>
      <c r="CB27" s="12"/>
      <c r="CC27" s="12"/>
      <c r="CD27" s="25"/>
      <c r="CE27" s="25"/>
      <c r="CF27" s="25"/>
      <c r="CG27" s="25"/>
      <c r="CH27" s="12"/>
      <c r="CI27" s="12"/>
      <c r="CJ27" s="12"/>
    </row>
    <row r="28" spans="1:88" ht="15.75" customHeight="1" x14ac:dyDescent="0.3">
      <c r="A28" s="100"/>
      <c r="B28" s="5"/>
      <c r="C28" s="158"/>
      <c r="D28" s="154" t="s">
        <v>8</v>
      </c>
      <c r="E28" s="154"/>
      <c r="F28" s="154"/>
      <c r="G28" s="154"/>
      <c r="H28" s="154"/>
      <c r="I28" s="362">
        <f>I18*150</f>
        <v>0</v>
      </c>
      <c r="J28" s="362"/>
      <c r="K28" s="362"/>
      <c r="L28" s="362"/>
      <c r="M28" s="155"/>
      <c r="N28" s="202"/>
      <c r="O28" s="364">
        <v>1500</v>
      </c>
      <c r="P28" s="364"/>
      <c r="Q28" s="364"/>
      <c r="R28" s="154" t="s">
        <v>40</v>
      </c>
      <c r="S28" s="154"/>
      <c r="T28" s="154"/>
      <c r="U28" s="203"/>
      <c r="V28" s="363">
        <f>I18*O28</f>
        <v>0</v>
      </c>
      <c r="W28" s="363"/>
      <c r="X28" s="365"/>
      <c r="Y28" s="169"/>
      <c r="Z28" s="170"/>
      <c r="AA28" s="332">
        <f>IF(OR(I18=0,D12=0),0,D12/I18)</f>
        <v>0</v>
      </c>
      <c r="AB28" s="328"/>
      <c r="AC28" s="328"/>
      <c r="AD28" s="328">
        <f>IF(OR(I18=0,I12=0),0,I12/I18)</f>
        <v>0</v>
      </c>
      <c r="AE28" s="328"/>
      <c r="AF28" s="328"/>
      <c r="AG28" s="328">
        <f>IF(OR(I18=0,R12=0),0,R12/I18)</f>
        <v>0</v>
      </c>
      <c r="AH28" s="328"/>
      <c r="AI28" s="328"/>
      <c r="AJ28" s="328">
        <f>IF(OR(I18=0,Z12=0),0,Z12/I18)</f>
        <v>0</v>
      </c>
      <c r="AK28" s="328"/>
      <c r="AL28" s="328"/>
      <c r="AM28" s="328">
        <f>IF(OR(I18=0,AH12=0),0,AH12/I18)</f>
        <v>0</v>
      </c>
      <c r="AN28" s="328"/>
      <c r="AO28" s="328"/>
      <c r="AP28" s="328">
        <f>IF(OR(I18=0,AO12=0),0,AO12/I18)</f>
        <v>0</v>
      </c>
      <c r="AQ28" s="328"/>
      <c r="AR28" s="328"/>
      <c r="AS28" s="328">
        <f>IF(OR(I18=0,AX15=0),0,AX15/I18)</f>
        <v>0</v>
      </c>
      <c r="AT28" s="328"/>
      <c r="AU28" s="330"/>
      <c r="AV28" s="322">
        <f>AA28+AD28+AG28+AJ28+AM28+AP28+AS28</f>
        <v>0</v>
      </c>
      <c r="AW28" s="323"/>
      <c r="AX28" s="324"/>
      <c r="AY28" s="144"/>
      <c r="AZ28" s="144"/>
      <c r="BA28" s="144"/>
      <c r="BB28" s="144"/>
      <c r="BC28" s="145"/>
      <c r="BD28" s="140"/>
      <c r="BE28" s="26"/>
      <c r="BF28" s="17"/>
      <c r="BG28" s="17"/>
      <c r="BH28" s="17"/>
      <c r="BI28" s="17"/>
      <c r="BJ28" s="17"/>
      <c r="BK28" s="17"/>
      <c r="BL28" s="17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2"/>
      <c r="CA28" s="12"/>
      <c r="CB28" s="12"/>
      <c r="CC28" s="12"/>
      <c r="CD28" s="25"/>
      <c r="CE28" s="25"/>
      <c r="CF28" s="25"/>
      <c r="CG28" s="25"/>
      <c r="CH28" s="12"/>
      <c r="CI28" s="12"/>
      <c r="CJ28" s="12"/>
    </row>
    <row r="29" spans="1:88" ht="15.75" customHeight="1" thickBot="1" x14ac:dyDescent="0.35">
      <c r="A29" s="100"/>
      <c r="B29" s="5"/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3"/>
      <c r="U29" s="163"/>
      <c r="V29" s="163"/>
      <c r="W29" s="163"/>
      <c r="X29" s="164"/>
      <c r="Y29" s="169"/>
      <c r="Z29" s="170"/>
      <c r="AA29" s="333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31"/>
      <c r="AV29" s="325"/>
      <c r="AW29" s="326"/>
      <c r="AX29" s="327"/>
      <c r="AY29" s="144"/>
      <c r="AZ29" s="144"/>
      <c r="BA29" s="144"/>
      <c r="BB29" s="144"/>
      <c r="BC29" s="145"/>
      <c r="BD29" s="140"/>
      <c r="BE29" s="26"/>
      <c r="BF29" s="17"/>
      <c r="BG29" s="17"/>
      <c r="BH29" s="17"/>
      <c r="BI29" s="17"/>
      <c r="BJ29" s="17"/>
      <c r="BK29" s="17"/>
      <c r="BL29" s="17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2"/>
      <c r="CA29" s="12"/>
      <c r="CB29" s="12"/>
      <c r="CC29" s="12"/>
      <c r="CD29" s="25"/>
      <c r="CE29" s="25"/>
      <c r="CF29" s="25"/>
      <c r="CG29" s="25"/>
      <c r="CH29" s="12"/>
      <c r="CI29" s="12"/>
      <c r="CJ29" s="12"/>
    </row>
    <row r="30" spans="1:88" ht="15.75" customHeight="1" x14ac:dyDescent="0.3">
      <c r="A30" s="100"/>
      <c r="B30" s="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205"/>
      <c r="AB30" s="20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146"/>
      <c r="AV30" s="147"/>
      <c r="AW30" s="148"/>
      <c r="AX30" s="149"/>
      <c r="AY30" s="149"/>
      <c r="AZ30" s="149"/>
      <c r="BA30" s="149"/>
      <c r="BB30" s="149"/>
      <c r="BC30" s="150"/>
      <c r="BD30" s="129"/>
      <c r="BE30" s="17"/>
      <c r="BF30" s="17"/>
      <c r="BG30" s="17"/>
      <c r="BH30" s="17"/>
      <c r="BI30" s="17"/>
      <c r="BJ30" s="17"/>
      <c r="BK30" s="17"/>
      <c r="BL30" s="17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2"/>
      <c r="CA30" s="12"/>
      <c r="CB30" s="12"/>
      <c r="CC30" s="12"/>
      <c r="CD30" s="25"/>
      <c r="CE30" s="25"/>
      <c r="CF30" s="25"/>
      <c r="CG30" s="25"/>
      <c r="CH30" s="12"/>
      <c r="CI30" s="12"/>
      <c r="CJ30" s="12"/>
    </row>
    <row r="31" spans="1:88" ht="15.75" customHeight="1" thickBot="1" x14ac:dyDescent="0.35">
      <c r="A31" s="11"/>
      <c r="B31" s="242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5"/>
      <c r="AV31" s="246"/>
      <c r="AW31" s="246"/>
      <c r="AX31" s="246"/>
      <c r="AY31" s="246"/>
      <c r="AZ31" s="246"/>
      <c r="BA31" s="246"/>
      <c r="BB31" s="246"/>
      <c r="BC31" s="246"/>
      <c r="BD31" s="247"/>
    </row>
    <row r="32" spans="1:88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48"/>
      <c r="AV32" s="249"/>
      <c r="AW32" s="249"/>
      <c r="AX32" s="249"/>
      <c r="AY32" s="249"/>
      <c r="AZ32" s="249"/>
      <c r="BA32" s="249"/>
      <c r="BB32" s="249"/>
      <c r="BC32" s="249"/>
      <c r="BD32" s="249"/>
      <c r="BE32" s="12"/>
    </row>
    <row r="33" spans="56:56" ht="15.75" customHeight="1" x14ac:dyDescent="0.25">
      <c r="BD33" s="12"/>
    </row>
  </sheetData>
  <sheetProtection password="B9D8" sheet="1" objects="1" scenarios="1" selectLockedCells="1"/>
  <mergeCells count="95">
    <mergeCell ref="AX15:BA15"/>
    <mergeCell ref="Q13:V13"/>
    <mergeCell ref="AF17:AI18"/>
    <mergeCell ref="AW13:BB13"/>
    <mergeCell ref="I26:L26"/>
    <mergeCell ref="AA25:AX25"/>
    <mergeCell ref="Y13:AD13"/>
    <mergeCell ref="C16:X16"/>
    <mergeCell ref="C14:H14"/>
    <mergeCell ref="C13:H13"/>
    <mergeCell ref="Q14:V14"/>
    <mergeCell ref="AA17:AE18"/>
    <mergeCell ref="AA19:AE19"/>
    <mergeCell ref="AA21:AE21"/>
    <mergeCell ref="AF19:AI19"/>
    <mergeCell ref="AA26:AC27"/>
    <mergeCell ref="I28:L28"/>
    <mergeCell ref="T18:W18"/>
    <mergeCell ref="T20:W20"/>
    <mergeCell ref="T22:W22"/>
    <mergeCell ref="T24:W24"/>
    <mergeCell ref="T26:W26"/>
    <mergeCell ref="O28:Q28"/>
    <mergeCell ref="V28:X28"/>
    <mergeCell ref="I18:L18"/>
    <mergeCell ref="I20:L20"/>
    <mergeCell ref="I22:L22"/>
    <mergeCell ref="I24:L24"/>
    <mergeCell ref="AX9:BA9"/>
    <mergeCell ref="D6:G6"/>
    <mergeCell ref="R6:U6"/>
    <mergeCell ref="Z6:AC6"/>
    <mergeCell ref="AX6:BA6"/>
    <mergeCell ref="C7:H7"/>
    <mergeCell ref="D9:G9"/>
    <mergeCell ref="R9:U9"/>
    <mergeCell ref="J6:M6"/>
    <mergeCell ref="J9:M9"/>
    <mergeCell ref="J7:M7"/>
    <mergeCell ref="AP6:AS6"/>
    <mergeCell ref="AP9:AS9"/>
    <mergeCell ref="AP7:AS7"/>
    <mergeCell ref="Z9:AC9"/>
    <mergeCell ref="AH9:AK9"/>
    <mergeCell ref="C4:H4"/>
    <mergeCell ref="Y4:AD4"/>
    <mergeCell ref="Q7:V7"/>
    <mergeCell ref="Z7:AC7"/>
    <mergeCell ref="AX7:BA7"/>
    <mergeCell ref="AG4:AL4"/>
    <mergeCell ref="I4:N4"/>
    <mergeCell ref="AO4:AT4"/>
    <mergeCell ref="Q4:V4"/>
    <mergeCell ref="AW4:BB4"/>
    <mergeCell ref="AH6:AK6"/>
    <mergeCell ref="AH7:AK7"/>
    <mergeCell ref="AX10:BA10"/>
    <mergeCell ref="Q11:V11"/>
    <mergeCell ref="D12:G12"/>
    <mergeCell ref="R12:U12"/>
    <mergeCell ref="Z12:AC12"/>
    <mergeCell ref="J10:M10"/>
    <mergeCell ref="AX12:BA12"/>
    <mergeCell ref="C10:H10"/>
    <mergeCell ref="AP10:AS10"/>
    <mergeCell ref="AH10:AK10"/>
    <mergeCell ref="AH12:AK12"/>
    <mergeCell ref="C11:H11"/>
    <mergeCell ref="Q10:V10"/>
    <mergeCell ref="Z10:AC10"/>
    <mergeCell ref="I12:N12"/>
    <mergeCell ref="AO12:AT12"/>
    <mergeCell ref="AV28:AX29"/>
    <mergeCell ref="AM28:AO29"/>
    <mergeCell ref="AP28:AR29"/>
    <mergeCell ref="AS28:AU29"/>
    <mergeCell ref="AA28:AC29"/>
    <mergeCell ref="AD28:AF29"/>
    <mergeCell ref="AG28:AI29"/>
    <mergeCell ref="AJ28:AL29"/>
    <mergeCell ref="AD26:AF27"/>
    <mergeCell ref="AV26:AX27"/>
    <mergeCell ref="AA16:AU16"/>
    <mergeCell ref="AQ19:AT19"/>
    <mergeCell ref="AQ21:AT21"/>
    <mergeCell ref="AP17:AU18"/>
    <mergeCell ref="AM26:AO27"/>
    <mergeCell ref="AP26:AR27"/>
    <mergeCell ref="AJ26:AL27"/>
    <mergeCell ref="AS26:AU27"/>
    <mergeCell ref="AG26:AI27"/>
    <mergeCell ref="AF21:AI21"/>
    <mergeCell ref="AK17:AO18"/>
    <mergeCell ref="AK19:AO19"/>
    <mergeCell ref="AK21:AO21"/>
  </mergeCells>
  <pageMargins left="0.7" right="0.7" top="0.75" bottom="0.75" header="0.3" footer="0.3"/>
  <pageSetup paperSize="9" scale="51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2:K6"/>
  <sheetViews>
    <sheetView showGridLines="0" showRowColHeaders="0" zoomScaleNormal="100" workbookViewId="0">
      <selection activeCell="F11" sqref="F11"/>
    </sheetView>
  </sheetViews>
  <sheetFormatPr defaultRowHeight="13.2" x14ac:dyDescent="0.25"/>
  <sheetData>
    <row r="2" spans="2:11" x14ac:dyDescent="0.25">
      <c r="B2" s="376" t="s">
        <v>22</v>
      </c>
      <c r="C2" s="377"/>
      <c r="D2" s="377"/>
      <c r="E2" s="377"/>
      <c r="F2" s="377"/>
      <c r="G2" s="377"/>
      <c r="H2" s="377"/>
      <c r="I2" s="377"/>
      <c r="J2" s="377"/>
      <c r="K2" s="377"/>
    </row>
    <row r="3" spans="2:11" x14ac:dyDescent="0.25">
      <c r="B3" s="377"/>
      <c r="C3" s="377"/>
      <c r="D3" s="377"/>
      <c r="E3" s="377"/>
      <c r="F3" s="377"/>
      <c r="G3" s="377"/>
      <c r="H3" s="377"/>
      <c r="I3" s="377"/>
      <c r="J3" s="377"/>
      <c r="K3" s="377"/>
    </row>
    <row r="4" spans="2:11" x14ac:dyDescent="0.25">
      <c r="B4" s="377"/>
      <c r="C4" s="377"/>
      <c r="D4" s="377"/>
      <c r="E4" s="377"/>
      <c r="F4" s="377"/>
      <c r="G4" s="377"/>
      <c r="H4" s="377"/>
      <c r="I4" s="377"/>
      <c r="J4" s="377"/>
      <c r="K4" s="377"/>
    </row>
    <row r="5" spans="2:11" ht="6.75" customHeight="1" x14ac:dyDescent="0.25"/>
    <row r="6" spans="2:11" ht="15.6" x14ac:dyDescent="0.3">
      <c r="D6" s="2"/>
      <c r="E6" s="378" t="s">
        <v>0</v>
      </c>
      <c r="F6" s="379"/>
      <c r="G6" s="379"/>
      <c r="H6" s="379"/>
      <c r="I6" s="1"/>
    </row>
  </sheetData>
  <sheetProtection password="C61F" sheet="1" objects="1" scenarios="1" selectLockedCells="1"/>
  <mergeCells count="2">
    <mergeCell ref="B2:K4"/>
    <mergeCell ref="E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MENU</vt:lpstr>
      <vt:lpstr>CANNA RIGATA</vt:lpstr>
      <vt:lpstr>CANNA LISCIA</vt:lpstr>
      <vt:lpstr>AUTORE</vt:lpstr>
      <vt:lpstr>'CANNA LISCIA'!Area_stampa</vt:lpstr>
      <vt:lpstr>'CANNA RIGATA'!Area_stampa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COSTI RICARICA DELLE CARTUCCE</dc:title>
  <dc:subject>RICARICA CASALINGA CARTUCCE</dc:subject>
  <dc:creator>Nicola Ravidà</dc:creator>
  <cp:lastModifiedBy>nravida</cp:lastModifiedBy>
  <cp:lastPrinted>2021-02-11T15:54:26Z</cp:lastPrinted>
  <dcterms:created xsi:type="dcterms:W3CDTF">1996-11-05T10:16:36Z</dcterms:created>
  <dcterms:modified xsi:type="dcterms:W3CDTF">2021-03-25T12:20:37Z</dcterms:modified>
</cp:coreProperties>
</file>